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mc:AlternateContent xmlns:mc="http://schemas.openxmlformats.org/markup-compatibility/2006">
    <mc:Choice Requires="x15">
      <x15ac:absPath xmlns:x15ac="http://schemas.microsoft.com/office/spreadsheetml/2010/11/ac" url="\\Shcfscvsv0001\組織\経営企画部\財政課\090_各課固有\08_公表\2022_04\05_財政状況資料集\20230407_財政状況資料集2018_2020（最新版に差替え）\"/>
    </mc:Choice>
  </mc:AlternateContent>
  <xr:revisionPtr revIDLastSave="0" documentId="13_ncr:1_{B5351AB9-2C81-4BF5-A79B-0D84C9C7D6A6}" xr6:coauthVersionLast="47" xr6:coauthVersionMax="47" xr10:uidLastSave="{00000000-0000-0000-0000-000000000000}"/>
  <bookViews>
    <workbookView xWindow="-3144" yWindow="-17388" windowWidth="30936" windowHeight="16776"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R102" i="12" l="1"/>
  <c r="AP23" i="12" l="1"/>
  <c r="AA23" i="12"/>
  <c r="V23" i="12"/>
  <c r="Q23" i="12"/>
  <c r="W36" i="10" l="1"/>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E39" i="10"/>
  <c r="AM39" i="10"/>
  <c r="U39" i="10"/>
  <c r="C39" i="10"/>
  <c r="BE38" i="10"/>
  <c r="AM38" i="10"/>
  <c r="U38" i="10"/>
  <c r="C38" i="10"/>
  <c r="BE37" i="10"/>
  <c r="AM37" i="10"/>
  <c r="U37" i="10"/>
  <c r="C37" i="10"/>
  <c r="BE36" i="10"/>
  <c r="AM36" i="10"/>
  <c r="C36" i="10"/>
  <c r="BE35" i="10"/>
  <c r="AM35" i="10"/>
  <c r="C35" i="10"/>
  <c r="BE34" i="10"/>
  <c r="AM34" i="10"/>
  <c r="U34" i="10"/>
  <c r="U35" i="10" s="1"/>
  <c r="U36" i="10" s="1"/>
  <c r="C34" i="10"/>
  <c r="BW34" i="10" l="1"/>
  <c r="BW35" i="10" s="1"/>
  <c r="BW36" i="10" s="1"/>
  <c r="BW37" i="10" s="1"/>
  <c r="BW38" i="10" s="1"/>
  <c r="BW39"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CO34" i="10" l="1"/>
  <c r="CO35" i="10" s="1"/>
  <c r="CO36" i="10" s="1"/>
  <c r="CO37" i="10" s="1"/>
  <c r="CO38" i="10" s="1"/>
</calcChain>
</file>

<file path=xl/sharedStrings.xml><?xml version="1.0" encoding="utf-8"?>
<sst xmlns="http://schemas.openxmlformats.org/spreadsheetml/2006/main" count="1215" uniqueCount="604">
  <si>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</si>
  <si>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</si>
  <si>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</si>
  <si>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</si>
  <si>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</si>
  <si>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</si>
  <si>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</si>
  <si>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※令和2年度中に市町村合併した団体で、合併前の団体ごとの決算に基づく連結実質赤字比率を算出していない団体については、グラフを表記しない。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</si>
  <si>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</si>
  <si>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</si>
  <si>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</si>
  <si>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</si>
  <si>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</si>
  <si>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</si>
  <si>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</si>
  <si>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</si>
  <si>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</si>
  <si>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</si>
  <si>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</si>
  <si>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</si>
  <si>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</si>
  <si>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</si>
  <si>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令和2年度中に市町村合併した団体で、合併前の団体ごとの決算に基づく実質公債費比率を算出していない団体については、グラフを表記しない。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</si>
  <si>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</si>
  <si>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</si>
  <si>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</si>
  <si>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</si>
  <si>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</si>
  <si>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</si>
  <si>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</si>
  <si>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</si>
  <si>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</si>
  <si>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</si>
  <si>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</si>
  <si>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</si>
  <si>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</si>
  <si>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</si>
  <si>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</si>
  <si>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</si>
  <si>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</si>
  <si>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</si>
  <si>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</si>
  <si>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</si>
  <si>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</si>
  <si>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※令和2年度中に市町村合併した団体で、合併前の団体ごとの決算に基づく将来負担比率を算出していない団体については、グラフを表記しない。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</si>
  <si>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</si>
  <si>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</si>
  <si>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</si>
  <si>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</si>
  <si>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</si>
  <si>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</si>
  <si>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</si>
  <si>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</si>
  <si>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</si>
  <si>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</si>
  <si>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</si>
  <si>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</si>
  <si>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</si>
  <si>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</si>
  <si>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</si>
  <si>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</si>
  <si>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</si>
  <si>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</si>
  <si>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</si>
  <si>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</si>
  <si>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</si>
  <si>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</si>
  <si>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</si>
  <si>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</si>
  <si>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</si>
  <si>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</si>
  <si>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</si>
  <si>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</si>
  <si>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</si>
  <si>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</si>
  <si>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</si>
  <si>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</si>
  <si>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</si>
  <si>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令和元年度　財政状況資料集</t>
    <phoneticPr fontId="5"/>
  </si>
  <si>
    <t>総括表（市町村）</t>
    <rPh sb="0" eb="2">
      <t>ソウカツ</t>
    </rPh>
    <rPh sb="2" eb="3">
      <t>ヒョウ</t>
    </rPh>
    <rPh sb="4" eb="7">
      <t>シチョウソン</t>
    </rPh>
    <phoneticPr fontId="5"/>
  </si>
  <si>
    <t>都道府県名</t>
    <phoneticPr fontId="5"/>
  </si>
  <si>
    <t>東京都</t>
    <phoneticPr fontId="5"/>
  </si>
  <si>
    <t>市町村類型</t>
    <phoneticPr fontId="5"/>
  </si>
  <si>
    <t>特別区</t>
    <phoneticPr fontId="5"/>
  </si>
  <si>
    <t>指定団体等の指定状況</t>
    <phoneticPr fontId="5"/>
  </si>
  <si>
    <t>令和元年度(千円)</t>
    <rPh sb="0" eb="2">
      <t>レイワ</t>
    </rPh>
    <rPh sb="2" eb="3">
      <t>ガン</t>
    </rPh>
    <rPh sb="3" eb="5">
      <t>ネンド</t>
    </rPh>
    <rPh sb="6" eb="8">
      <t>センエン</t>
    </rPh>
    <phoneticPr fontId="5"/>
  </si>
  <si>
    <t>平成30年度(千円)</t>
    <rPh sb="0" eb="2">
      <t>ヘイセイ</t>
    </rPh>
    <rPh sb="4" eb="6">
      <t>ネンド</t>
    </rPh>
    <phoneticPr fontId="5"/>
  </si>
  <si>
    <t>令和元年度(千円･％)</t>
    <rPh sb="0" eb="2">
      <t>レイワ</t>
    </rPh>
    <rPh sb="2" eb="3">
      <t>ガン</t>
    </rPh>
    <rPh sb="3" eb="5">
      <t>ネンド</t>
    </rPh>
    <rPh sb="6" eb="8">
      <t>センエン</t>
    </rPh>
    <phoneticPr fontId="5"/>
  </si>
  <si>
    <t>平成30年度(千円･％)</t>
    <rPh sb="0" eb="2">
      <t>ヘイセイ</t>
    </rPh>
    <rPh sb="4" eb="6">
      <t>ネンド</t>
    </rPh>
    <rPh sb="7" eb="9">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</si>
  <si>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</si>
  <si>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</si>
  <si>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</si>
  <si>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</si>
  <si>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</si>
  <si>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</si>
  <si>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</si>
  <si>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渋谷区</t>
    <phoneticPr fontId="5"/>
  </si>
  <si>
    <t>地方交付税種地</t>
    <rPh sb="0" eb="2">
      <t>チホウ</t>
    </rPh>
    <rPh sb="2" eb="5">
      <t>コウフゼイ</t>
    </rPh>
    <rPh sb="5" eb="6">
      <t>シュ</t>
    </rPh>
    <rPh sb="6" eb="7">
      <t>チ</t>
    </rPh>
    <phoneticPr fontId="5"/>
  </si>
  <si>
    <t>0-</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</si>
  <si>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</si>
  <si>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</si>
  <si>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</si>
  <si>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</si>
  <si>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</si>
  <si>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</si>
  <si>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</si>
  <si>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</si>
  <si>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</si>
  <si>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</si>
  <si>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</si>
  <si>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</si>
  <si>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</si>
  <si>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平成27年国調(人)</t>
    <rPh sb="0" eb="2">
      <t>ヘイセイ</t>
    </rPh>
    <rPh sb="4" eb="5">
      <t>ネン</t>
    </rPh>
    <rPh sb="5" eb="6">
      <t>コク</t>
    </rPh>
    <rPh sb="6" eb="7">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</si>
  <si>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</si>
  <si>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</si>
  <si>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</si>
  <si>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</si>
  <si>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平成22年国調(人)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</si>
  <si>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</si>
  <si>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</si>
  <si>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</si>
  <si>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</si>
  <si>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</si>
  <si>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9.8</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</si>
  <si>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</si>
  <si>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</si>
  <si>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</si>
  <si>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</si>
  <si>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</si>
  <si>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</si>
  <si>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令02.01.01(人)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</si>
  <si>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</si>
  <si>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</si>
  <si>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</si>
  <si>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</si>
  <si>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</si>
  <si>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</si>
  <si>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</si>
  <si>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</si>
  <si>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5"/>
  </si>
  <si>
    <t>　実質公債費比率</t>
    <rPh sb="1" eb="3">
      <t>ジッシツ</t>
    </rPh>
    <rPh sb="3" eb="6">
      <t>コウサイヒ</t>
    </rPh>
    <rPh sb="6" eb="8">
      <t>ヒリツ</t>
    </rPh>
    <phoneticPr fontId="5"/>
  </si>
  <si>
    <t>平31.01.01(人)</t>
    <rPh sb="0" eb="1">
      <t>ヘイ</t>
    </rPh>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</si>
  <si>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</si>
  <si>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</si>
  <si>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</si>
  <si>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</si>
  <si>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</si>
  <si>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</si>
  <si>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1.4</t>
    <phoneticPr fontId="5"/>
  </si>
  <si>
    <t>基準財政需要額</t>
    <phoneticPr fontId="25"/>
  </si>
  <si>
    <t>うち日本人(％)</t>
    <phoneticPr fontId="5"/>
  </si>
  <si>
    <t>1.1</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</si>
  <si>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</si>
  <si>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</si>
  <si>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</si>
  <si>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</si>
  <si>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</si>
  <si>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</si>
  <si>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</si>
  <si>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</si>
  <si>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</si>
  <si>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</si>
  <si>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</si>
  <si>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</si>
  <si>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</si>
  <si>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</si>
  <si>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</si>
  <si>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</si>
  <si>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</si>
  <si>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</si>
  <si>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</si>
  <si>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</si>
  <si>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</si>
  <si>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</si>
  <si>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</si>
  <si>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</si>
  <si>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</si>
  <si>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</si>
  <si>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</si>
  <si>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</si>
  <si>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</si>
  <si>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</si>
  <si>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t>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</si>
  <si>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</si>
  <si>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</si>
  <si>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</si>
  <si>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</si>
  <si>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</si>
  <si>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</si>
  <si>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</si>
  <si>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</si>
  <si>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</si>
  <si>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</si>
  <si>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</si>
  <si>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</si>
  <si>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</si>
  <si>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</si>
  <si>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</si>
  <si>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</si>
  <si>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</si>
  <si>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項番</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</si>
  <si>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</si>
  <si>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</si>
  <si>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</si>
  <si>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</si>
  <si>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</si>
  <si>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</si>
  <si>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</si>
  <si>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</si>
  <si>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</si>
  <si>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</si>
  <si>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令和元年度</t>
    <phoneticPr fontId="25"/>
  </si>
  <si>
    <t>東京都渋谷区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</si>
  <si>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</si>
  <si>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</si>
  <si>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</si>
  <si>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</si>
  <si>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</si>
  <si>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</si>
  <si>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</si>
  <si>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</si>
  <si>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</si>
  <si>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</si>
  <si>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</si>
  <si>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</si>
  <si>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</si>
  <si>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t>
    <phoneticPr fontId="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</si>
  <si>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</si>
  <si>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</si>
  <si>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</si>
  <si>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</si>
  <si>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</si>
  <si>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</si>
  <si>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</si>
  <si>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</si>
  <si>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</si>
  <si>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</si>
  <si>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</si>
  <si>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</si>
  <si>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</si>
  <si>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</si>
  <si>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</si>
  <si>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</si>
  <si>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</si>
  <si>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</si>
  <si>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</si>
  <si>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</si>
  <si>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</si>
  <si>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</si>
  <si>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</si>
  <si>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t>
    <phoneticPr fontId="5"/>
  </si>
  <si>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</si>
  <si>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</si>
  <si>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</si>
  <si>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</si>
  <si>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</si>
  <si>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</si>
  <si>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</si>
  <si>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</si>
  <si>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</si>
  <si>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</si>
  <si>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</si>
  <si>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</si>
  <si>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</si>
  <si>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</si>
  <si>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地方特例交付金等</t>
    <rPh sb="7" eb="8">
      <t>トウ</t>
    </rPh>
    <phoneticPr fontId="16"/>
  </si>
  <si>
    <t>　　特別土地保有税</t>
    <phoneticPr fontId="5"/>
  </si>
  <si>
    <t>公債費</t>
  </si>
  <si>
    <t>　個人住民税減収補塡特例交付金</t>
    <phoneticPr fontId="5"/>
  </si>
  <si>
    <t>　法定外普通税</t>
    <phoneticPr fontId="5"/>
  </si>
  <si>
    <t>諸支出金</t>
    <rPh sb="3" eb="4">
      <t>キン</t>
    </rPh>
    <phoneticPr fontId="25"/>
  </si>
  <si>
    <t>　自動車税減収補塡特例交付金</t>
    <rPh sb="7" eb="9">
      <t>ホテン</t>
    </rPh>
    <rPh sb="13" eb="14">
      <t>キン</t>
    </rPh>
    <phoneticPr fontId="29"/>
  </si>
  <si>
    <t>目的税</t>
  </si>
  <si>
    <t>前年度繰上充用金</t>
    <phoneticPr fontId="5"/>
  </si>
  <si>
    <t>　軽自動車税減収補塡特例交付金</t>
    <rPh sb="8" eb="10">
      <t>ホテン</t>
    </rPh>
    <phoneticPr fontId="29"/>
  </si>
  <si>
    <t>　法定目的税</t>
    <phoneticPr fontId="5"/>
  </si>
  <si>
    <t>歳出合計</t>
  </si>
  <si>
    <t>　子ども・子育て支援臨時交付金</t>
  </si>
  <si>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</si>
  <si>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</si>
  <si>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</si>
  <si>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</si>
  <si>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</si>
  <si>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</si>
  <si>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</si>
  <si>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</si>
  <si>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</si>
  <si>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</si>
  <si>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</si>
  <si>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</si>
  <si>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</si>
  <si>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</si>
  <si>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</si>
  <si>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</si>
  <si>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</si>
  <si>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</si>
  <si>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</si>
  <si>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</si>
  <si>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</si>
  <si>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</si>
  <si>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</si>
  <si>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</si>
  <si>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</si>
  <si>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</si>
  <si>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</si>
  <si>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</si>
  <si>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</si>
  <si>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令和元年度</t>
    <rPh sb="0" eb="2">
      <t>レイワ</t>
    </rPh>
    <rPh sb="2" eb="3">
      <t>ガン</t>
    </rPh>
    <rPh sb="3" eb="5">
      <t>ネンド</t>
    </rPh>
    <phoneticPr fontId="5"/>
  </si>
  <si>
    <t>平成30年度</t>
    <rPh sb="0" eb="2">
      <t>ヘイセイ</t>
    </rPh>
    <rPh sb="4" eb="6">
      <t>ネンド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</si>
  <si>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</si>
  <si>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</si>
  <si>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</si>
  <si>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</si>
  <si>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</si>
  <si>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</si>
  <si>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</si>
  <si>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</si>
  <si>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</si>
  <si>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</si>
  <si>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</si>
  <si>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</si>
  <si>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</si>
  <si>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</si>
  <si>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</si>
  <si>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</si>
  <si>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</si>
  <si>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</si>
  <si>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</si>
  <si>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</si>
  <si>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</si>
  <si>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</si>
  <si>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</si>
  <si>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介護サービス</t>
    <phoneticPr fontId="5"/>
  </si>
  <si>
    <t>再差引収支</t>
    <rPh sb="0" eb="1">
      <t>サイ</t>
    </rPh>
    <rPh sb="1" eb="3">
      <t>サシヒキ</t>
    </rPh>
    <rPh sb="3" eb="5">
      <t>シュウシ</t>
    </rPh>
    <phoneticPr fontId="5"/>
  </si>
  <si>
    <t>　　うち一部事務組合負担金</t>
    <phoneticPr fontId="5"/>
  </si>
  <si>
    <t>諸収入</t>
  </si>
  <si>
    <t>上水道</t>
    <phoneticPr fontId="5"/>
  </si>
  <si>
    <t>加入世帯数(世帯)</t>
  </si>
  <si>
    <t>　繰出金</t>
    <phoneticPr fontId="5"/>
  </si>
  <si>
    <t>地方債</t>
  </si>
  <si>
    <t>工業用水道</t>
    <phoneticPr fontId="5"/>
  </si>
  <si>
    <t>被保険者数(人)</t>
  </si>
  <si>
    <t>　積立金</t>
    <phoneticPr fontId="5"/>
  </si>
  <si>
    <t>　うち減収補塡債(特例分)</t>
    <rPh sb="4" eb="5">
      <t>シュウ</t>
    </rPh>
    <rPh sb="9" eb="10">
      <t>トク</t>
    </rPh>
    <rPh sb="10" eb="11">
      <t>レイ</t>
    </rPh>
    <rPh sb="11" eb="12">
      <t>ブン</t>
    </rPh>
    <phoneticPr fontId="16"/>
  </si>
  <si>
    <t>交通</t>
    <phoneticPr fontId="5"/>
  </si>
  <si>
    <t>被保険者
1人当り</t>
    <phoneticPr fontId="5"/>
  </si>
  <si>
    <t>保険税(料)収入額</t>
    <phoneticPr fontId="5"/>
  </si>
  <si>
    <t>　投資・出資金・貸付金</t>
    <phoneticPr fontId="5"/>
  </si>
  <si>
    <t>　うち臨時財政対策債</t>
    <phoneticPr fontId="5"/>
  </si>
  <si>
    <t>国民健康保険</t>
    <phoneticPr fontId="5"/>
  </si>
  <si>
    <t>国庫支出金</t>
    <phoneticPr fontId="5"/>
  </si>
  <si>
    <t>　前年度繰上充用金</t>
    <phoneticPr fontId="5"/>
  </si>
  <si>
    <t>歳入合計</t>
    <phoneticPr fontId="5"/>
  </si>
  <si>
    <t>その他</t>
    <phoneticPr fontId="5"/>
  </si>
  <si>
    <t>保険給付費</t>
    <phoneticPr fontId="5"/>
  </si>
  <si>
    <t>投資的経費計</t>
    <rPh sb="5" eb="6">
      <t>ケイ</t>
    </rPh>
    <phoneticPr fontId="5"/>
  </si>
  <si>
    <t>　　うち人件費</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</si>
  <si>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</si>
  <si>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</si>
  <si>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</si>
  <si>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</si>
  <si>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</si>
  <si>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</si>
  <si>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</si>
  <si>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</si>
  <si>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</si>
  <si>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</si>
  <si>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令和元年度</t>
  </si>
  <si>
    <t>東京都渋谷区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</si>
  <si>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</si>
  <si>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</si>
  <si>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</si>
  <si>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</si>
  <si>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</si>
  <si>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</si>
  <si>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</si>
  <si>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</si>
  <si>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</si>
  <si>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</si>
  <si>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</si>
  <si>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</si>
  <si>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</si>
  <si>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</si>
  <si>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</si>
  <si>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</si>
  <si>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</si>
  <si>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</si>
  <si>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</si>
  <si>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</si>
  <si>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</si>
  <si>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</si>
  <si>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</si>
  <si>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</si>
  <si>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</si>
  <si>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</si>
  <si>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</si>
  <si>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</si>
  <si>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</si>
  <si>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</si>
  <si>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</si>
  <si>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</si>
  <si>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</si>
  <si>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国民健康保険事業会計</t>
    <phoneticPr fontId="5"/>
  </si>
  <si>
    <t>介護保険事業会計</t>
    <phoneticPr fontId="5"/>
  </si>
  <si>
    <t>後期高齢者医療事業会計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</si>
  <si>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</si>
  <si>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</si>
  <si>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</si>
  <si>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</si>
  <si>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</si>
  <si>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</si>
  <si>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</si>
  <si>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</si>
  <si>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</si>
  <si>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</si>
  <si>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</si>
  <si>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</si>
  <si>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</si>
  <si>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</si>
  <si>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</si>
  <si>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</si>
  <si>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</si>
  <si>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</si>
  <si>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</si>
  <si>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平成29年度</t>
    <rPh sb="0" eb="2">
      <t>ヘイセイ</t>
    </rPh>
    <rPh sb="4" eb="6">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</si>
  <si>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</si>
  <si>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</si>
  <si>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</si>
  <si>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</si>
  <si>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</si>
  <si>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</si>
  <si>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</si>
  <si>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</si>
  <si>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</si>
  <si>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</si>
  <si>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t>
    <phoneticPr fontId="5"/>
  </si>
  <si>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</si>
  <si>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</si>
  <si>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</si>
  <si>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</si>
  <si>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</si>
  <si>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</si>
  <si>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</si>
  <si>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</si>
  <si>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</si>
  <si>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</si>
  <si>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</si>
  <si>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</si>
  <si>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</si>
  <si>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</si>
  <si>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</si>
  <si>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</si>
  <si>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</si>
  <si>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</si>
  <si>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</si>
  <si>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</si>
  <si>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</si>
  <si>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</si>
  <si>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</si>
  <si>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</si>
  <si>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t>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</si>
  <si>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</si>
  <si>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</si>
  <si>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</si>
  <si>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介護保険事業会計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</si>
  <si>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</si>
  <si>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</si>
  <si>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 xml:space="preserve">基準財政需要額算入見込額 </t>
    <rPh sb="0" eb="2">
      <t>キジュン</t>
    </rPh>
    <rPh sb="2" eb="4">
      <t>ザイセイ</t>
    </rPh>
    <rPh sb="4" eb="7">
      <t>ジュヨウガク</t>
    </rPh>
    <rPh sb="7" eb="9">
      <t>サンニュウ</t>
    </rPh>
    <rPh sb="9" eb="12">
      <t>ミコミガク</t>
    </rPh>
    <phoneticPr fontId="31"/>
  </si>
  <si>
    <t>国民健康保険事業会計</t>
    <phoneticPr fontId="5"/>
  </si>
  <si>
    <t>-</t>
    <phoneticPr fontId="5"/>
  </si>
  <si>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</si>
  <si>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</si>
  <si>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</si>
  <si>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</si>
  <si>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</si>
  <si>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</si>
  <si>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</si>
  <si>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</si>
  <si>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令和元年度</t>
    <rPh sb="0" eb="3">
      <t>レイワガン</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</si>
  <si>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</si>
  <si>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</si>
  <si>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</si>
  <si>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</si>
  <si>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</si>
  <si>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</si>
  <si>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</si>
  <si>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</si>
  <si>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</si>
  <si>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</si>
  <si>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</si>
  <si>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</si>
  <si>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</si>
  <si>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</si>
  <si>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</si>
  <si>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</si>
  <si>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</si>
  <si>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</si>
  <si>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</si>
  <si>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</si>
  <si>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</si>
  <si>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</si>
  <si>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</si>
  <si>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</si>
  <si>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</si>
  <si>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</si>
  <si>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</si>
  <si>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</si>
  <si>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</si>
  <si>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</si>
  <si>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</si>
  <si>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</si>
  <si>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</si>
  <si>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</si>
  <si>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</si>
  <si>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</si>
  <si>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</si>
  <si>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</si>
  <si>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</si>
  <si>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</si>
  <si>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</si>
  <si>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</si>
  <si>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</si>
  <si>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</si>
  <si>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</si>
  <si>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</si>
  <si>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</si>
  <si>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</si>
  <si>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</si>
  <si>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</si>
  <si>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</si>
  <si>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</si>
  <si>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※令和2年度中に市町村合併した団体で、合併前の団体ごとの決算に基づく実質公債費比率を算出していない団体については、グラフを表記しない。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</si>
  <si>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</si>
  <si>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</si>
  <si>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</si>
  <si>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</si>
  <si>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</si>
  <si>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</si>
  <si>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</si>
  <si>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</si>
  <si>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H27</t>
  </si>
  <si>
    <t>うち単独分</t>
    <rPh sb="2" eb="4">
      <t>タンドク</t>
    </rPh>
    <rPh sb="4" eb="5">
      <t>ブン</t>
    </rPh>
    <phoneticPr fontId="5"/>
  </si>
  <si>
    <t xml:space="preserve"> H28</t>
  </si>
  <si>
    <t xml:space="preserve"> H29</t>
  </si>
  <si>
    <t xml:space="preserve"> H30</t>
  </si>
  <si>
    <t xml:space="preserve"> R01</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</si>
  <si>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</si>
  <si>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</si>
  <si>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</si>
  <si>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</si>
  <si>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H27</t>
  </si>
  <si>
    <t>H28</t>
  </si>
  <si>
    <t>H29</t>
  </si>
  <si>
    <t>H30</t>
  </si>
  <si>
    <t>R01</t>
  </si>
  <si>
    <t>▲ 1.90</t>
  </si>
  <si>
    <t>▲ 2.38</t>
  </si>
  <si>
    <t>一般会計</t>
  </si>
  <si>
    <t>介護保険事業会計</t>
  </si>
  <si>
    <t>国民健康保険事業会計</t>
  </si>
  <si>
    <t>後期高齢者医療事業会計</t>
  </si>
  <si>
    <t>その他会計（赤字）</t>
  </si>
  <si>
    <t>その他会計（黒字）</t>
  </si>
  <si>
    <t>（百万円）</t>
    <phoneticPr fontId="5"/>
  </si>
  <si>
    <t>H26末</t>
    <phoneticPr fontId="5"/>
  </si>
  <si>
    <t>H27末</t>
    <phoneticPr fontId="5"/>
  </si>
  <si>
    <t>H28末</t>
    <phoneticPr fontId="5"/>
  </si>
  <si>
    <t>H29末</t>
    <phoneticPr fontId="5"/>
  </si>
  <si>
    <t>H30末</t>
    <phoneticPr fontId="5"/>
  </si>
  <si>
    <t>-</t>
    <phoneticPr fontId="2"/>
  </si>
  <si>
    <t>特別区人事・厚生事務組合</t>
    <rPh sb="0" eb="2">
      <t>トクベツ</t>
    </rPh>
    <rPh sb="2" eb="3">
      <t>ク</t>
    </rPh>
    <rPh sb="3" eb="5">
      <t>ジンジ</t>
    </rPh>
    <rPh sb="6" eb="8">
      <t>コウセイ</t>
    </rPh>
    <rPh sb="8" eb="10">
      <t>ジム</t>
    </rPh>
    <rPh sb="10" eb="12">
      <t>クミアイ</t>
    </rPh>
    <phoneticPr fontId="5"/>
  </si>
  <si>
    <t>特別区競馬組合</t>
    <rPh sb="0" eb="2">
      <t>トクベツ</t>
    </rPh>
    <rPh sb="2" eb="3">
      <t>ク</t>
    </rPh>
    <rPh sb="3" eb="5">
      <t>ケイバ</t>
    </rPh>
    <rPh sb="5" eb="7">
      <t>クミアイ</t>
    </rPh>
    <phoneticPr fontId="5"/>
  </si>
  <si>
    <t>臨海部広域斎場組合</t>
    <rPh sb="0" eb="2">
      <t>リンカイ</t>
    </rPh>
    <rPh sb="2" eb="3">
      <t>ブ</t>
    </rPh>
    <rPh sb="3" eb="5">
      <t>コウイキ</t>
    </rPh>
    <rPh sb="5" eb="7">
      <t>サイジョウ</t>
    </rPh>
    <rPh sb="7" eb="9">
      <t>クミアイ</t>
    </rPh>
    <phoneticPr fontId="5"/>
  </si>
  <si>
    <t>東京二十三区清掃一部事務組合</t>
    <rPh sb="0" eb="2">
      <t>トウキョウ</t>
    </rPh>
    <rPh sb="2" eb="4">
      <t>ニジュウ</t>
    </rPh>
    <rPh sb="4" eb="6">
      <t>サンク</t>
    </rPh>
    <rPh sb="6" eb="8">
      <t>セイソウ</t>
    </rPh>
    <rPh sb="8" eb="10">
      <t>イチブ</t>
    </rPh>
    <rPh sb="10" eb="12">
      <t>ジム</t>
    </rPh>
    <rPh sb="12" eb="14">
      <t>クミアイ</t>
    </rPh>
    <phoneticPr fontId="5"/>
  </si>
  <si>
    <t>東京都後期高齢者医療広域連合（一般会計）</t>
    <rPh sb="0" eb="2">
      <t>トウキョウ</t>
    </rPh>
    <rPh sb="2" eb="3">
      <t>ト</t>
    </rPh>
    <rPh sb="3" eb="5">
      <t>コウキ</t>
    </rPh>
    <rPh sb="5" eb="7">
      <t>コウレイ</t>
    </rPh>
    <rPh sb="7" eb="8">
      <t>シャ</t>
    </rPh>
    <rPh sb="8" eb="10">
      <t>イリョウ</t>
    </rPh>
    <rPh sb="10" eb="12">
      <t>コウイキ</t>
    </rPh>
    <rPh sb="12" eb="14">
      <t>レンゴウ</t>
    </rPh>
    <rPh sb="15" eb="17">
      <t>イッパン</t>
    </rPh>
    <rPh sb="17" eb="19">
      <t>カイケイ</t>
    </rPh>
    <phoneticPr fontId="5"/>
  </si>
  <si>
    <t>東京都後期高齢者医療広域連合
（後期高齢者医療特別会計）</t>
    <rPh sb="0" eb="2">
      <t>トウキョウ</t>
    </rPh>
    <rPh sb="2" eb="3">
      <t>ト</t>
    </rPh>
    <rPh sb="3" eb="5">
      <t>コウキ</t>
    </rPh>
    <rPh sb="5" eb="7">
      <t>コウレイ</t>
    </rPh>
    <rPh sb="7" eb="8">
      <t>シャ</t>
    </rPh>
    <rPh sb="8" eb="10">
      <t>イリョウ</t>
    </rPh>
    <rPh sb="10" eb="12">
      <t>コウイキ</t>
    </rPh>
    <rPh sb="12" eb="14">
      <t>レンゴウ</t>
    </rPh>
    <rPh sb="16" eb="18">
      <t>コウキ</t>
    </rPh>
    <rPh sb="18" eb="21">
      <t>コウレイシャ</t>
    </rPh>
    <rPh sb="21" eb="23">
      <t>イリョウ</t>
    </rPh>
    <rPh sb="23" eb="25">
      <t>トクベツ</t>
    </rPh>
    <rPh sb="25" eb="27">
      <t>カイケイ</t>
    </rPh>
    <phoneticPr fontId="5"/>
  </si>
  <si>
    <t>-</t>
    <phoneticPr fontId="19"/>
  </si>
  <si>
    <t>法適用</t>
    <rPh sb="0" eb="1">
      <t>ホウ</t>
    </rPh>
    <rPh sb="1" eb="3">
      <t>テキヨウ</t>
    </rPh>
    <phoneticPr fontId="5"/>
  </si>
  <si>
    <t>○</t>
    <phoneticPr fontId="2"/>
  </si>
  <si>
    <t>渋谷都市整備公社</t>
    <rPh sb="0" eb="2">
      <t>シブヤ</t>
    </rPh>
    <rPh sb="2" eb="4">
      <t>トシ</t>
    </rPh>
    <rPh sb="4" eb="6">
      <t>セイビ</t>
    </rPh>
    <rPh sb="6" eb="8">
      <t>コウシャ</t>
    </rPh>
    <phoneticPr fontId="2"/>
  </si>
  <si>
    <t>渋谷区観光協会</t>
    <rPh sb="0" eb="3">
      <t>シブヤク</t>
    </rPh>
    <rPh sb="3" eb="5">
      <t>カンコウ</t>
    </rPh>
    <rPh sb="5" eb="7">
      <t>キョウカイ</t>
    </rPh>
    <phoneticPr fontId="2"/>
  </si>
  <si>
    <t>渋谷区美術振興財団</t>
    <rPh sb="0" eb="3">
      <t>シブヤク</t>
    </rPh>
    <rPh sb="3" eb="5">
      <t>ビジュツ</t>
    </rPh>
    <rPh sb="5" eb="7">
      <t>シンコウ</t>
    </rPh>
    <rPh sb="7" eb="9">
      <t>ザイダン</t>
    </rPh>
    <phoneticPr fontId="2"/>
  </si>
  <si>
    <t>渋谷サービス公社</t>
    <rPh sb="0" eb="2">
      <t>シブヤ</t>
    </rPh>
    <rPh sb="6" eb="8">
      <t>コウシャ</t>
    </rPh>
    <phoneticPr fontId="2"/>
  </si>
  <si>
    <t>渋谷区土地開発公社</t>
    <rPh sb="0" eb="3">
      <t>シブヤク</t>
    </rPh>
    <rPh sb="3" eb="5">
      <t>トチ</t>
    </rPh>
    <rPh sb="5" eb="7">
      <t>カイハツ</t>
    </rPh>
    <rPh sb="7" eb="9">
      <t>コウシャ</t>
    </rPh>
    <phoneticPr fontId="2"/>
  </si>
  <si>
    <t>-</t>
    <phoneticPr fontId="2"/>
  </si>
  <si>
    <t>渋谷区都市整備基金</t>
    <rPh sb="0" eb="3">
      <t>シブヤク</t>
    </rPh>
    <rPh sb="3" eb="5">
      <t>トシ</t>
    </rPh>
    <rPh sb="5" eb="7">
      <t>セイビ</t>
    </rPh>
    <rPh sb="7" eb="9">
      <t>キキン</t>
    </rPh>
    <phoneticPr fontId="2"/>
  </si>
  <si>
    <t>高村社会福祉基金</t>
    <rPh sb="0" eb="2">
      <t>タカムラ</t>
    </rPh>
    <rPh sb="2" eb="4">
      <t>シャカイ</t>
    </rPh>
    <rPh sb="4" eb="6">
      <t>フクシ</t>
    </rPh>
    <rPh sb="6" eb="8">
      <t>キキン</t>
    </rPh>
    <phoneticPr fontId="2"/>
  </si>
  <si>
    <t>小森高齢者福祉基金</t>
    <rPh sb="0" eb="2">
      <t>コモリ</t>
    </rPh>
    <rPh sb="2" eb="5">
      <t>コウレイシャ</t>
    </rPh>
    <rPh sb="5" eb="7">
      <t>フクシ</t>
    </rPh>
    <rPh sb="7" eb="9">
      <t>キキン</t>
    </rPh>
    <phoneticPr fontId="2"/>
  </si>
  <si>
    <t>渋谷区やさしいまちづくり基金</t>
    <phoneticPr fontId="2"/>
  </si>
  <si>
    <t>安井青少年育成基金</t>
    <phoneticPr fontId="2"/>
  </si>
  <si>
    <t>-</t>
    <phoneticPr fontId="2"/>
  </si>
  <si>
    <t>〇</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</si>
  <si>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</si>
  <si>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</si>
  <si>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</si>
  <si>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</si>
  <si>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</si>
  <si>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</si>
  <si>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</si>
  <si>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</si>
  <si>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</si>
  <si>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</si>
  <si>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　将来負担比率は算定されておらず、有形固定資産減価償却率も類似団体内平均値を下回っている状況である。
　これは、起債に頼らずに施設建設、改修等を行ってきたためである。
　引き続き健全な財政運営に努めていく。</t>
    <rPh sb="1" eb="3">
      <t>ショウライ</t>
    </rPh>
    <rPh sb="3" eb="5">
      <t>フタン</t>
    </rPh>
    <rPh sb="5" eb="7">
      <t>ヒリツ</t>
    </rPh>
    <rPh sb="8" eb="10">
      <t>サンテイ</t>
    </rPh>
    <rPh sb="17" eb="19">
      <t>ユウケイ</t>
    </rPh>
    <rPh sb="19" eb="21">
      <t>コテイ</t>
    </rPh>
    <rPh sb="21" eb="23">
      <t>シサン</t>
    </rPh>
    <rPh sb="23" eb="25">
      <t>ゲンカ</t>
    </rPh>
    <rPh sb="25" eb="27">
      <t>ショウキャク</t>
    </rPh>
    <rPh sb="27" eb="28">
      <t>リツ</t>
    </rPh>
    <rPh sb="29" eb="31">
      <t>ルイジ</t>
    </rPh>
    <rPh sb="31" eb="33">
      <t>ダンタイ</t>
    </rPh>
    <rPh sb="33" eb="34">
      <t>ナイ</t>
    </rPh>
    <rPh sb="34" eb="36">
      <t>ヘイキン</t>
    </rPh>
    <rPh sb="36" eb="37">
      <t>チ</t>
    </rPh>
    <rPh sb="38" eb="40">
      <t>シタマワ</t>
    </rPh>
    <rPh sb="44" eb="46">
      <t>ジョウキョウ</t>
    </rPh>
    <rPh sb="56" eb="58">
      <t>キサイ</t>
    </rPh>
    <rPh sb="59" eb="60">
      <t>タヨ</t>
    </rPh>
    <rPh sb="63" eb="65">
      <t>シセツ</t>
    </rPh>
    <rPh sb="65" eb="67">
      <t>ケンセツ</t>
    </rPh>
    <rPh sb="68" eb="70">
      <t>カイシュウ</t>
    </rPh>
    <rPh sb="70" eb="71">
      <t>トウ</t>
    </rPh>
    <rPh sb="72" eb="73">
      <t>オコナ</t>
    </rPh>
    <rPh sb="85" eb="86">
      <t>ヒ</t>
    </rPh>
    <rPh sb="87" eb="88">
      <t>ツヅ</t>
    </rPh>
    <rPh sb="89" eb="91">
      <t>ケンゼン</t>
    </rPh>
    <rPh sb="92" eb="94">
      <t>ザイセイ</t>
    </rPh>
    <rPh sb="94" eb="96">
      <t>ウンエイ</t>
    </rPh>
    <rPh sb="97" eb="98">
      <t>ツト</t>
    </rPh>
    <phoneticPr fontId="5"/>
  </si>
  <si>
    <t>　近年地方債の新規発行を行っておらず、実質公債費比率が年々減少してきており、昨年度に引き続き類次団体内平均値を0.3ポイント下回っている状況である。
　また、人員の適正配置に努めた結果、退職手当負担見込額も減少しており、将来負担額に対して充当可能財源が上回っていることから将来負担比率は算定されていない状況が続いている。
　いずれも区の財政の健全性を示すものであり、引き続き健全な財政運営に努めていく。</t>
    <rPh sb="1" eb="3">
      <t>キンネン</t>
    </rPh>
    <rPh sb="3" eb="6">
      <t>チホウサイ</t>
    </rPh>
    <rPh sb="7" eb="9">
      <t>シンキ</t>
    </rPh>
    <rPh sb="9" eb="11">
      <t>ハッコウ</t>
    </rPh>
    <rPh sb="12" eb="13">
      <t>オコナ</t>
    </rPh>
    <rPh sb="19" eb="21">
      <t>ジッシツ</t>
    </rPh>
    <rPh sb="21" eb="24">
      <t>コウサイヒ</t>
    </rPh>
    <rPh sb="24" eb="26">
      <t>ヒリツ</t>
    </rPh>
    <rPh sb="27" eb="29">
      <t>ネンネン</t>
    </rPh>
    <rPh sb="29" eb="31">
      <t>ゲンショウ</t>
    </rPh>
    <rPh sb="38" eb="40">
      <t>サクネン</t>
    </rPh>
    <rPh sb="40" eb="41">
      <t>ド</t>
    </rPh>
    <rPh sb="42" eb="43">
      <t>ヒ</t>
    </rPh>
    <rPh sb="44" eb="45">
      <t>ツヅ</t>
    </rPh>
    <rPh sb="48" eb="50">
      <t>ダンタイ</t>
    </rPh>
    <rPh sb="50" eb="51">
      <t>ナイ</t>
    </rPh>
    <rPh sb="51" eb="54">
      <t>ヘイキンチ</t>
    </rPh>
    <rPh sb="62" eb="64">
      <t>シタマワ</t>
    </rPh>
    <rPh sb="68" eb="70">
      <t>ジョウキョウ</t>
    </rPh>
    <rPh sb="79" eb="81">
      <t>ジンイン</t>
    </rPh>
    <rPh sb="82" eb="84">
      <t>テキセイ</t>
    </rPh>
    <rPh sb="84" eb="86">
      <t>ハイチ</t>
    </rPh>
    <rPh sb="87" eb="88">
      <t>ツト</t>
    </rPh>
    <rPh sb="90" eb="92">
      <t>ケッカ</t>
    </rPh>
    <rPh sb="93" eb="95">
      <t>タイショク</t>
    </rPh>
    <rPh sb="95" eb="97">
      <t>テアテ</t>
    </rPh>
    <rPh sb="97" eb="99">
      <t>フタン</t>
    </rPh>
    <rPh sb="99" eb="101">
      <t>ミコミ</t>
    </rPh>
    <rPh sb="101" eb="102">
      <t>ガク</t>
    </rPh>
    <rPh sb="103" eb="105">
      <t>ゲンショウ</t>
    </rPh>
    <rPh sb="110" eb="112">
      <t>ショウライ</t>
    </rPh>
    <rPh sb="112" eb="114">
      <t>フタン</t>
    </rPh>
    <rPh sb="114" eb="115">
      <t>ガク</t>
    </rPh>
    <rPh sb="116" eb="117">
      <t>タイ</t>
    </rPh>
    <rPh sb="119" eb="121">
      <t>ジュウトウ</t>
    </rPh>
    <rPh sb="121" eb="123">
      <t>カノウ</t>
    </rPh>
    <rPh sb="123" eb="125">
      <t>ザイゲン</t>
    </rPh>
    <rPh sb="126" eb="128">
      <t>ウワマワ</t>
    </rPh>
    <rPh sb="136" eb="138">
      <t>ショウライ</t>
    </rPh>
    <rPh sb="138" eb="140">
      <t>フタン</t>
    </rPh>
    <rPh sb="140" eb="142">
      <t>ヒリツ</t>
    </rPh>
    <rPh sb="143" eb="145">
      <t>サンテイ</t>
    </rPh>
    <rPh sb="151" eb="153">
      <t>ジョウキョウ</t>
    </rPh>
    <rPh sb="154" eb="155">
      <t>ツヅ</t>
    </rPh>
    <rPh sb="166" eb="167">
      <t>ク</t>
    </rPh>
    <rPh sb="168" eb="170">
      <t>ザイセイ</t>
    </rPh>
    <rPh sb="171" eb="174">
      <t>ケンゼンセイ</t>
    </rPh>
    <rPh sb="175" eb="176">
      <t>シメ</t>
    </rPh>
    <rPh sb="183" eb="184">
      <t>ヒ</t>
    </rPh>
    <rPh sb="185" eb="186">
      <t>ツヅ</t>
    </rPh>
    <rPh sb="187" eb="189">
      <t>ケンゼン</t>
    </rPh>
    <rPh sb="190" eb="192">
      <t>ザイセイ</t>
    </rPh>
    <rPh sb="192" eb="194">
      <t>ウンエイ</t>
    </rPh>
    <rPh sb="195" eb="196">
      <t>ツト</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</si>
</sst>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3"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2"/>
      <charset val="128"/>
    </font>
    <font>
      <sz val="14"/>
      <name val="游ゴシック"/>
      <family val="3"/>
      <charset val="128"/>
      <scheme val="minor"/>
    </font>
    <font>
      <sz val="14"/>
      <color rgb="FFFF0000"/>
      <name val="游ゴシック"/>
      <family val="3"/>
      <charset val="128"/>
      <scheme val="minor"/>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2">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38" fontId="38" fillId="0" borderId="0" applyFont="0" applyFill="0" applyBorder="0" applyAlignment="0" applyProtection="0">
      <alignment vertical="center"/>
    </xf>
    <xf numFmtId="0" fontId="41" fillId="0" borderId="0">
      <alignment vertical="center"/>
    </xf>
  </cellStyleXfs>
  <cellXfs count="1262">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Border="1" applyAlignment="1">
      <alignment horizontal="center" vertical="center" wrapText="1"/>
    </xf>
    <xf numFmtId="176" fontId="6" fillId="0" borderId="4" xfId="1" applyNumberFormat="1" applyFont="1" applyBorder="1" applyAlignment="1">
      <alignment horizontal="right" vertical="center" shrinkToFit="1"/>
    </xf>
    <xf numFmtId="176" fontId="6" fillId="0" borderId="5" xfId="1" applyNumberFormat="1" applyFont="1" applyBorder="1" applyAlignment="1">
      <alignment horizontal="right" vertical="center" shrinkToFit="1"/>
    </xf>
    <xf numFmtId="176" fontId="6" fillId="0" borderId="10" xfId="1" applyNumberFormat="1" applyFont="1" applyBorder="1" applyAlignment="1">
      <alignment horizontal="right" vertical="center" shrinkToFit="1"/>
    </xf>
    <xf numFmtId="0" fontId="6" fillId="0" borderId="11" xfId="1" applyFont="1" applyBorder="1" applyAlignment="1">
      <alignment horizontal="center" vertical="center" wrapText="1"/>
    </xf>
    <xf numFmtId="176" fontId="6" fillId="0" borderId="14" xfId="1" applyNumberFormat="1" applyFont="1" applyBorder="1" applyAlignment="1">
      <alignment horizontal="right" vertical="center" shrinkToFit="1"/>
    </xf>
    <xf numFmtId="176" fontId="6" fillId="0" borderId="15" xfId="1" applyNumberFormat="1" applyFont="1" applyBorder="1" applyAlignment="1">
      <alignment horizontal="right" vertical="center" shrinkToFit="1"/>
    </xf>
    <xf numFmtId="176" fontId="6" fillId="0" borderId="16" xfId="1" applyNumberFormat="1" applyFont="1" applyBorder="1" applyAlignment="1">
      <alignment horizontal="right" vertical="center" shrinkToFit="1"/>
    </xf>
    <xf numFmtId="0" fontId="6" fillId="0" borderId="17" xfId="1" applyFont="1" applyBorder="1" applyAlignment="1">
      <alignment horizontal="center" vertical="center"/>
    </xf>
    <xf numFmtId="176" fontId="6" fillId="0" borderId="20" xfId="1" applyNumberFormat="1" applyFont="1" applyBorder="1" applyAlignment="1">
      <alignment horizontal="right" vertical="center" shrinkToFit="1"/>
    </xf>
    <xf numFmtId="176" fontId="6" fillId="0" borderId="21" xfId="1" applyNumberFormat="1" applyFont="1" applyBorder="1" applyAlignment="1">
      <alignment horizontal="right" vertical="center" shrinkToFit="1"/>
    </xf>
    <xf numFmtId="176" fontId="6" fillId="0" borderId="22" xfId="1" applyNumberFormat="1" applyFont="1" applyBorder="1" applyAlignment="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Border="1" applyAlignment="1">
      <alignment vertical="center" wrapText="1"/>
    </xf>
    <xf numFmtId="176" fontId="6" fillId="0" borderId="27" xfId="2" applyNumberFormat="1" applyFont="1" applyBorder="1" applyAlignment="1">
      <alignment horizontal="right" vertical="center" shrinkToFit="1"/>
    </xf>
    <xf numFmtId="176" fontId="6" fillId="0" borderId="28" xfId="2" applyNumberFormat="1" applyFont="1" applyBorder="1" applyAlignment="1">
      <alignment horizontal="right" vertical="center" shrinkToFit="1"/>
    </xf>
    <xf numFmtId="176" fontId="6" fillId="0" borderId="29" xfId="2" applyNumberFormat="1" applyFont="1" applyBorder="1" applyAlignment="1">
      <alignment horizontal="right" vertical="center" shrinkToFit="1"/>
    </xf>
    <xf numFmtId="0" fontId="6" fillId="0" borderId="30" xfId="2" applyFont="1" applyBorder="1">
      <alignment vertical="center"/>
    </xf>
    <xf numFmtId="176" fontId="6" fillId="0" borderId="33" xfId="2" applyNumberFormat="1" applyFont="1" applyBorder="1" applyAlignment="1">
      <alignment horizontal="right" vertical="center" shrinkToFit="1"/>
    </xf>
    <xf numFmtId="176" fontId="6" fillId="0" borderId="34" xfId="2" applyNumberFormat="1" applyFont="1" applyBorder="1" applyAlignment="1">
      <alignment horizontal="right" vertical="center" shrinkToFit="1"/>
    </xf>
    <xf numFmtId="176" fontId="6" fillId="0" borderId="35" xfId="2" applyNumberFormat="1" applyFont="1" applyBorder="1" applyAlignment="1">
      <alignment horizontal="right" vertical="center" shrinkToFit="1"/>
    </xf>
    <xf numFmtId="0" fontId="6" fillId="0" borderId="11" xfId="2" applyFont="1" applyBorder="1">
      <alignment vertical="center"/>
    </xf>
    <xf numFmtId="0" fontId="6" fillId="0" borderId="17" xfId="2" applyFont="1" applyBorder="1">
      <alignment vertical="center"/>
    </xf>
    <xf numFmtId="176" fontId="6" fillId="0" borderId="20" xfId="2" applyNumberFormat="1" applyFont="1" applyBorder="1" applyAlignment="1">
      <alignment horizontal="right" vertical="center" shrinkToFit="1"/>
    </xf>
    <xf numFmtId="176" fontId="6" fillId="0" borderId="21" xfId="2" applyNumberFormat="1" applyFont="1" applyBorder="1" applyAlignment="1">
      <alignment horizontal="right" vertical="center" shrinkToFit="1"/>
    </xf>
    <xf numFmtId="176" fontId="6" fillId="0" borderId="22" xfId="2" applyNumberFormat="1" applyFont="1" applyBorder="1" applyAlignment="1">
      <alignment horizontal="right" vertical="center" shrinkToFit="1"/>
    </xf>
    <xf numFmtId="0" fontId="7" fillId="0" borderId="0" xfId="2" applyFont="1">
      <alignment vertical="center"/>
    </xf>
    <xf numFmtId="0" fontId="7" fillId="0" borderId="0" xfId="2" applyFont="1" applyAlignment="1">
      <alignment vertical="center" wrapText="1"/>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Border="1" applyAlignment="1">
      <alignment vertical="center" wrapText="1"/>
    </xf>
    <xf numFmtId="177" fontId="7" fillId="0" borderId="27" xfId="3" applyNumberFormat="1" applyFont="1" applyBorder="1" applyAlignment="1">
      <alignment horizontal="right" vertical="center" shrinkToFit="1"/>
    </xf>
    <xf numFmtId="177" fontId="7" fillId="0" borderId="28" xfId="3" applyNumberFormat="1" applyFont="1" applyBorder="1" applyAlignment="1">
      <alignment horizontal="right" vertical="center" shrinkToFit="1"/>
    </xf>
    <xf numFmtId="177" fontId="7" fillId="0" borderId="29" xfId="3" applyNumberFormat="1" applyFont="1" applyBorder="1" applyAlignment="1">
      <alignment horizontal="right" vertical="center" shrinkToFit="1"/>
    </xf>
    <xf numFmtId="0" fontId="7" fillId="0" borderId="39" xfId="3" applyFont="1" applyBorder="1">
      <alignment vertical="center"/>
    </xf>
    <xf numFmtId="177" fontId="7" fillId="0" borderId="33" xfId="3" applyNumberFormat="1" applyFont="1" applyBorder="1" applyAlignment="1">
      <alignment horizontal="right" vertical="center" shrinkToFit="1"/>
    </xf>
    <xf numFmtId="177" fontId="7" fillId="0" borderId="34" xfId="3" applyNumberFormat="1" applyFont="1" applyBorder="1" applyAlignment="1">
      <alignment horizontal="right" vertical="center" shrinkToFit="1"/>
    </xf>
    <xf numFmtId="177" fontId="7" fillId="0" borderId="35" xfId="3" applyNumberFormat="1" applyFont="1" applyBorder="1" applyAlignment="1">
      <alignment horizontal="right" vertical="center" shrinkToFit="1"/>
    </xf>
    <xf numFmtId="0" fontId="7" fillId="0" borderId="41" xfId="3" applyFont="1" applyBorder="1">
      <alignment vertical="center"/>
    </xf>
    <xf numFmtId="0" fontId="7" fillId="0" borderId="44" xfId="3" applyFont="1" applyBorder="1">
      <alignment vertical="center"/>
    </xf>
    <xf numFmtId="177" fontId="7" fillId="0" borderId="20" xfId="3" applyNumberFormat="1" applyFont="1" applyBorder="1" applyAlignment="1">
      <alignment horizontal="right" vertical="center" shrinkToFit="1"/>
    </xf>
    <xf numFmtId="177" fontId="7" fillId="0" borderId="21" xfId="3" applyNumberFormat="1" applyFont="1" applyBorder="1" applyAlignment="1">
      <alignment horizontal="right" vertical="center" shrinkToFit="1"/>
    </xf>
    <xf numFmtId="177" fontId="7" fillId="0" borderId="22" xfId="3" applyNumberFormat="1" applyFont="1" applyBorder="1" applyAlignment="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Border="1" applyAlignment="1">
      <alignment vertical="center" wrapText="1"/>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0" fontId="7" fillId="0" borderId="39" xfId="4" applyFont="1" applyBorder="1">
      <alignment vertical="center"/>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0" fontId="7" fillId="0" borderId="41" xfId="4" applyFont="1" applyBorder="1">
      <alignment vertical="center"/>
    </xf>
    <xf numFmtId="0" fontId="7" fillId="0" borderId="47" xfId="4" applyFont="1" applyBorder="1">
      <alignment vertical="center"/>
    </xf>
    <xf numFmtId="0" fontId="7" fillId="0" borderId="39" xfId="4" applyFont="1" applyBorder="1" applyAlignment="1">
      <alignment vertical="center" wrapText="1"/>
    </xf>
    <xf numFmtId="0" fontId="7" fillId="0" borderId="44" xfId="4" applyFont="1" applyBorder="1">
      <alignment vertical="center"/>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7" fillId="0" borderId="0" xfId="4" applyFont="1" applyAlignment="1"/>
    <xf numFmtId="0" fontId="7" fillId="0" borderId="0" xfId="4" applyFont="1">
      <alignment vertical="center"/>
    </xf>
    <xf numFmtId="0" fontId="7" fillId="0" borderId="0" xfId="4" applyFont="1" applyAlignment="1">
      <alignment horizontal="left" vertical="center"/>
    </xf>
    <xf numFmtId="177" fontId="7" fillId="0" borderId="0" xfId="4" applyNumberFormat="1" applyFont="1" applyAlignment="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Border="1" applyAlignment="1">
      <alignment horizontal="center" vertical="center" wrapText="1"/>
    </xf>
    <xf numFmtId="177" fontId="13" fillId="0" borderId="5" xfId="5" applyNumberFormat="1" applyFont="1" applyBorder="1" applyAlignment="1">
      <alignment horizontal="right" vertical="center" shrinkToFit="1"/>
    </xf>
    <xf numFmtId="177" fontId="13" fillId="0" borderId="10" xfId="5" applyNumberFormat="1" applyFont="1" applyBorder="1" applyAlignment="1">
      <alignment horizontal="right" vertical="center" shrinkToFit="1"/>
    </xf>
    <xf numFmtId="0" fontId="13" fillId="0" borderId="11" xfId="1" applyFont="1" applyBorder="1" applyAlignment="1">
      <alignment horizontal="center" vertical="center" wrapText="1"/>
    </xf>
    <xf numFmtId="177" fontId="13" fillId="0" borderId="15" xfId="5" applyNumberFormat="1" applyFont="1" applyBorder="1" applyAlignment="1">
      <alignment horizontal="right" vertical="center" shrinkToFit="1"/>
    </xf>
    <xf numFmtId="177" fontId="13" fillId="0" borderId="16" xfId="5" applyNumberFormat="1" applyFont="1" applyBorder="1" applyAlignment="1">
      <alignment horizontal="right" vertical="center" shrinkToFit="1"/>
    </xf>
    <xf numFmtId="177" fontId="13" fillId="0" borderId="34" xfId="5" applyNumberFormat="1" applyFont="1" applyBorder="1" applyAlignment="1">
      <alignment horizontal="right" vertical="center" shrinkToFit="1"/>
    </xf>
    <xf numFmtId="177" fontId="13" fillId="0" borderId="35" xfId="5" applyNumberFormat="1" applyFont="1" applyBorder="1" applyAlignment="1">
      <alignment horizontal="right" vertical="center" shrinkToFit="1"/>
    </xf>
    <xf numFmtId="0" fontId="13" fillId="0" borderId="49" xfId="1" applyFont="1" applyBorder="1" applyAlignment="1">
      <alignment horizontal="center" vertical="center"/>
    </xf>
    <xf numFmtId="177" fontId="13" fillId="0" borderId="34" xfId="5" applyNumberFormat="1" applyFont="1" applyBorder="1" applyAlignment="1" applyProtection="1">
      <alignment horizontal="right" vertical="center" shrinkToFit="1"/>
      <protection locked="0"/>
    </xf>
    <xf numFmtId="177" fontId="13" fillId="0" borderId="35" xfId="5" applyNumberFormat="1" applyFont="1" applyBorder="1" applyAlignment="1" applyProtection="1">
      <alignment horizontal="right" vertical="center" shrinkToFit="1"/>
      <protection locked="0"/>
    </xf>
    <xf numFmtId="0" fontId="13" fillId="0" borderId="50" xfId="1" applyFont="1" applyBorder="1" applyAlignment="1">
      <alignment horizontal="center" vertical="center"/>
    </xf>
    <xf numFmtId="177" fontId="13" fillId="0" borderId="21" xfId="5" applyNumberFormat="1" applyFont="1" applyBorder="1" applyAlignment="1" applyProtection="1">
      <alignment horizontal="right" vertical="center" shrinkToFit="1"/>
      <protection locked="0"/>
    </xf>
    <xf numFmtId="177" fontId="13" fillId="0" borderId="22" xfId="5" applyNumberFormat="1" applyFont="1" applyBorder="1" applyAlignment="1" applyProtection="1">
      <alignment horizontal="right" vertical="center" shrinkToFit="1"/>
      <protection locked="0"/>
    </xf>
    <xf numFmtId="0" fontId="13" fillId="0" borderId="1" xfId="1" applyFont="1" applyBorder="1" applyAlignment="1">
      <alignment horizontal="center" vertical="center"/>
    </xf>
    <xf numFmtId="177" fontId="13" fillId="0" borderId="51" xfId="5" applyNumberFormat="1" applyFont="1" applyBorder="1" applyAlignment="1">
      <alignment horizontal="right" vertical="center" shrinkToFit="1"/>
    </xf>
    <xf numFmtId="177" fontId="13" fillId="0" borderId="6" xfId="5" applyNumberFormat="1" applyFont="1" applyBorder="1" applyAlignment="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56" xfId="6" applyNumberFormat="1" applyFont="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Border="1" applyAlignment="1">
      <alignment vertical="center"/>
    </xf>
    <xf numFmtId="179" fontId="17" fillId="0" borderId="59" xfId="6" applyNumberFormat="1" applyFont="1" applyBorder="1" applyAlignment="1">
      <alignment vertical="center"/>
    </xf>
    <xf numFmtId="180" fontId="17" fillId="0" borderId="57" xfId="6" applyNumberFormat="1" applyFont="1" applyBorder="1" applyAlignment="1">
      <alignment vertical="center"/>
    </xf>
    <xf numFmtId="179" fontId="17" fillId="0" borderId="60" xfId="6" applyNumberFormat="1" applyFont="1" applyBorder="1" applyAlignment="1">
      <alignment vertical="center"/>
    </xf>
    <xf numFmtId="180" fontId="17" fillId="0" borderId="61" xfId="6" applyNumberFormat="1" applyFont="1" applyBorder="1" applyAlignment="1">
      <alignment vertical="center"/>
    </xf>
    <xf numFmtId="180" fontId="17" fillId="0" borderId="58" xfId="6" applyNumberFormat="1" applyFont="1" applyBorder="1" applyAlignment="1">
      <alignment vertical="center"/>
    </xf>
    <xf numFmtId="179" fontId="17" fillId="0" borderId="58" xfId="6" applyNumberFormat="1" applyFont="1" applyBorder="1" applyAlignment="1">
      <alignment vertical="center" wrapText="1"/>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47"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0" fontId="20" fillId="0" borderId="0" xfId="10">
      <alignment vertical="center"/>
    </xf>
    <xf numFmtId="49" fontId="30" fillId="0" borderId="0" xfId="11" applyNumberFormat="1" applyFont="1">
      <alignment vertical="center"/>
    </xf>
    <xf numFmtId="49" fontId="20" fillId="0" borderId="0" xfId="11" applyNumberFormat="1" applyFont="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Alignment="1">
      <alignment horizontal="center" vertical="center" wrapText="1"/>
    </xf>
    <xf numFmtId="0" fontId="20" fillId="0" borderId="54" xfId="11" applyFont="1" applyBorder="1" applyAlignment="1">
      <alignment horizontal="center" vertical="center" wrapText="1"/>
    </xf>
    <xf numFmtId="0" fontId="20" fillId="0" borderId="0" xfId="11" applyFont="1" applyAlignment="1">
      <alignment horizontal="center" vertical="center"/>
    </xf>
    <xf numFmtId="0" fontId="24" fillId="0" borderId="0" xfId="11" applyFont="1">
      <alignment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2" fillId="6" borderId="0" xfId="12" applyFont="1" applyFill="1">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lignment vertical="center"/>
    </xf>
    <xf numFmtId="0" fontId="34" fillId="0" borderId="41" xfId="16" applyFont="1" applyBorder="1">
      <alignment vertical="center"/>
    </xf>
    <xf numFmtId="0" fontId="1" fillId="0" borderId="12" xfId="16" applyFont="1" applyBorder="1">
      <alignment vertical="center"/>
    </xf>
    <xf numFmtId="0" fontId="1" fillId="0" borderId="48" xfId="16" applyFont="1" applyBorder="1">
      <alignment vertical="center"/>
    </xf>
    <xf numFmtId="0" fontId="1" fillId="0" borderId="64" xfId="16" applyFont="1" applyBorder="1">
      <alignment vertical="center"/>
    </xf>
    <xf numFmtId="178" fontId="3" fillId="0" borderId="0" xfId="16" applyNumberFormat="1" applyFont="1">
      <alignment vertical="center"/>
    </xf>
    <xf numFmtId="0" fontId="1" fillId="0" borderId="38" xfId="16" applyFont="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lignment vertical="center"/>
    </xf>
    <xf numFmtId="178" fontId="3" fillId="0" borderId="39" xfId="16" applyNumberFormat="1" applyFont="1" applyBorder="1">
      <alignment vertical="center"/>
    </xf>
    <xf numFmtId="178" fontId="3" fillId="0" borderId="31" xfId="16" applyNumberFormat="1" applyFont="1" applyBorder="1">
      <alignment vertical="center"/>
    </xf>
    <xf numFmtId="178" fontId="3" fillId="0" borderId="42" xfId="16" applyNumberFormat="1" applyFont="1" applyBorder="1">
      <alignment vertical="center"/>
    </xf>
    <xf numFmtId="178" fontId="3" fillId="0" borderId="34" xfId="16" applyNumberFormat="1" applyFont="1" applyBorder="1" applyAlignment="1">
      <alignment horizontal="center" vertical="center"/>
    </xf>
    <xf numFmtId="178" fontId="3" fillId="0" borderId="186" xfId="16" applyNumberFormat="1" applyFont="1" applyBorder="1" applyAlignment="1">
      <alignment horizontal="center" vertical="center"/>
    </xf>
    <xf numFmtId="178" fontId="3" fillId="0" borderId="52" xfId="16" applyNumberFormat="1" applyFont="1" applyBorder="1" applyAlignment="1">
      <alignment horizontal="center" vertical="center"/>
    </xf>
    <xf numFmtId="178" fontId="3" fillId="0" borderId="0" xfId="16" applyNumberFormat="1" applyFont="1" applyAlignment="1">
      <alignment horizontal="center" vertical="center"/>
    </xf>
    <xf numFmtId="178" fontId="3" fillId="0" borderId="64" xfId="16" applyNumberFormat="1" applyFont="1" applyBorder="1">
      <alignment vertical="center"/>
    </xf>
    <xf numFmtId="190" fontId="17" fillId="0" borderId="34" xfId="16" applyNumberFormat="1" applyFont="1" applyBorder="1" applyAlignment="1">
      <alignment horizontal="right" vertical="center" shrinkToFit="1"/>
    </xf>
    <xf numFmtId="190" fontId="17" fillId="0" borderId="186" xfId="16" applyNumberFormat="1" applyFont="1" applyBorder="1" applyAlignment="1">
      <alignment horizontal="right" vertical="center" shrinkToFit="1"/>
    </xf>
    <xf numFmtId="190" fontId="3" fillId="0" borderId="52" xfId="16" applyNumberFormat="1" applyFont="1" applyBorder="1" applyAlignment="1">
      <alignment horizontal="right" vertical="center" shrinkToFit="1"/>
    </xf>
    <xf numFmtId="178" fontId="3" fillId="0" borderId="38" xfId="16" applyNumberFormat="1" applyFont="1" applyBorder="1">
      <alignment vertical="center"/>
    </xf>
    <xf numFmtId="187" fontId="17" fillId="0" borderId="34" xfId="16" applyNumberFormat="1" applyFont="1" applyBorder="1" applyAlignment="1">
      <alignment horizontal="right" vertical="center" shrinkToFit="1"/>
    </xf>
    <xf numFmtId="187" fontId="17" fillId="0" borderId="186" xfId="16" applyNumberFormat="1" applyFont="1" applyBorder="1" applyAlignment="1">
      <alignment horizontal="right" vertical="center" shrinkToFit="1"/>
    </xf>
    <xf numFmtId="187" fontId="3" fillId="0" borderId="52" xfId="16" applyNumberFormat="1" applyFont="1" applyBorder="1" applyAlignment="1">
      <alignment horizontal="right" vertical="center" shrinkToFit="1"/>
    </xf>
    <xf numFmtId="178" fontId="3" fillId="0" borderId="37" xfId="16" applyNumberFormat="1" applyFont="1" applyBorder="1">
      <alignment vertical="center"/>
    </xf>
    <xf numFmtId="178" fontId="3" fillId="0" borderId="54" xfId="16" applyNumberFormat="1" applyFont="1" applyBorder="1">
      <alignment vertical="center"/>
    </xf>
    <xf numFmtId="189" fontId="3" fillId="0" borderId="54" xfId="16" applyNumberFormat="1" applyFont="1" applyBorder="1">
      <alignment vertical="center"/>
    </xf>
    <xf numFmtId="178" fontId="3" fillId="0" borderId="40" xfId="16" applyNumberFormat="1" applyFont="1" applyBorder="1">
      <alignment vertical="center"/>
    </xf>
    <xf numFmtId="0" fontId="3" fillId="0" borderId="0" xfId="16" applyFont="1">
      <alignment vertical="center"/>
    </xf>
    <xf numFmtId="0" fontId="1" fillId="0" borderId="48" xfId="16" applyFont="1" applyBorder="1" applyAlignment="1"/>
    <xf numFmtId="0" fontId="1" fillId="0" borderId="38" xfId="16" applyFont="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Border="1" applyAlignment="1">
      <alignment horizontal="right" vertical="center" shrinkToFit="1"/>
    </xf>
    <xf numFmtId="177" fontId="3" fillId="0" borderId="186" xfId="16" applyNumberFormat="1" applyFont="1" applyBorder="1" applyAlignment="1">
      <alignment horizontal="right" vertical="center" shrinkToFit="1"/>
    </xf>
    <xf numFmtId="0" fontId="3" fillId="0" borderId="0" xfId="16" applyFont="1" applyAlignment="1"/>
    <xf numFmtId="0" fontId="1" fillId="0" borderId="0" xfId="16" applyFont="1" applyAlignment="1"/>
    <xf numFmtId="189" fontId="3" fillId="0" borderId="12" xfId="16" applyNumberFormat="1" applyFont="1" applyBorder="1">
      <alignment vertical="center"/>
    </xf>
    <xf numFmtId="0" fontId="1" fillId="0" borderId="54" xfId="16" applyFont="1" applyBorder="1">
      <alignment vertical="center"/>
    </xf>
    <xf numFmtId="0" fontId="34" fillId="0" borderId="64" xfId="16" applyFont="1" applyBorder="1">
      <alignment vertical="center"/>
    </xf>
    <xf numFmtId="0" fontId="1" fillId="0" borderId="54" xfId="17" applyFont="1" applyBorder="1">
      <alignment vertical="center"/>
    </xf>
    <xf numFmtId="189" fontId="3" fillId="0" borderId="54" xfId="17" applyNumberFormat="1" applyFont="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56" xfId="19" applyNumberFormat="1" applyFont="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Border="1" applyAlignment="1">
      <alignment horizontal="right" vertical="center" shrinkToFit="1"/>
    </xf>
    <xf numFmtId="177" fontId="17" fillId="0" borderId="59" xfId="19" applyNumberFormat="1" applyFont="1" applyBorder="1" applyAlignment="1">
      <alignment horizontal="right" vertical="center" shrinkToFit="1"/>
    </xf>
    <xf numFmtId="187" fontId="17" fillId="0" borderId="57" xfId="19" applyNumberFormat="1" applyFont="1" applyBorder="1" applyAlignment="1">
      <alignment horizontal="right" vertical="center" shrinkToFit="1"/>
    </xf>
    <xf numFmtId="177" fontId="17" fillId="0" borderId="60" xfId="19" applyNumberFormat="1" applyFont="1" applyBorder="1" applyAlignment="1">
      <alignment horizontal="right" vertical="center" shrinkToFit="1"/>
    </xf>
    <xf numFmtId="187" fontId="17" fillId="0" borderId="61" xfId="19" applyNumberFormat="1" applyFont="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87" fontId="17" fillId="0" borderId="12" xfId="19" applyNumberFormat="1" applyFont="1" applyBorder="1" applyAlignment="1">
      <alignment horizontal="right" vertical="center" shrinkToFit="1"/>
    </xf>
    <xf numFmtId="0" fontId="1" fillId="0" borderId="37" xfId="16" applyFont="1" applyBorder="1">
      <alignment vertical="center"/>
    </xf>
    <xf numFmtId="0" fontId="1" fillId="0" borderId="40" xfId="16" applyFont="1" applyBorder="1">
      <alignmen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6" fillId="6" borderId="0" xfId="6" applyFill="1" applyAlignment="1">
      <alignment vertical="center"/>
    </xf>
    <xf numFmtId="0" fontId="1" fillId="0" borderId="41" xfId="16" applyFont="1" applyBorder="1">
      <alignment vertical="center"/>
    </xf>
    <xf numFmtId="189" fontId="1" fillId="0" borderId="12" xfId="16" applyNumberFormat="1" applyFont="1" applyBorder="1">
      <alignment vertical="center"/>
    </xf>
    <xf numFmtId="0" fontId="34" fillId="0" borderId="0" xfId="16" applyFont="1">
      <alignment vertical="center"/>
    </xf>
    <xf numFmtId="0" fontId="1" fillId="0" borderId="31" xfId="16" applyFont="1" applyBorder="1">
      <alignment vertical="center"/>
    </xf>
    <xf numFmtId="178" fontId="41"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42" fillId="0" borderId="0" xfId="21" applyFont="1">
      <alignment vertical="center"/>
    </xf>
    <xf numFmtId="180" fontId="1" fillId="0" borderId="0" xfId="16" applyNumberFormat="1" applyFont="1">
      <alignment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9" xfId="8" applyFont="1" applyBorder="1" applyAlignment="1">
      <alignment horizontal="center" vertical="center"/>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49" xfId="8" applyFont="1" applyBorder="1" applyAlignment="1">
      <alignment horizontal="center" vertical="center"/>
    </xf>
    <xf numFmtId="0" fontId="20" fillId="0" borderId="38" xfId="8" applyFont="1" applyBorder="1" applyAlignment="1">
      <alignment horizontal="center" vertical="center"/>
    </xf>
    <xf numFmtId="0" fontId="20" fillId="0" borderId="63" xfId="8" applyFont="1" applyBorder="1" applyAlignment="1">
      <alignment horizontal="center" vertical="center"/>
    </xf>
    <xf numFmtId="0" fontId="20" fillId="0" borderId="68" xfId="8" applyFont="1" applyBorder="1" applyAlignment="1">
      <alignment horizontal="center" vertical="center"/>
    </xf>
    <xf numFmtId="0" fontId="20" fillId="0" borderId="40" xfId="8" applyFont="1" applyBorder="1" applyAlignment="1">
      <alignment horizontal="center" vertical="center"/>
    </xf>
    <xf numFmtId="0" fontId="20" fillId="0" borderId="47" xfId="8" applyFont="1" applyBorder="1" applyAlignment="1">
      <alignment horizontal="center" vertical="center"/>
    </xf>
    <xf numFmtId="0" fontId="20" fillId="0" borderId="62" xfId="8" applyFont="1" applyBorder="1" applyAlignment="1">
      <alignment horizontal="center" vertical="center"/>
    </xf>
    <xf numFmtId="0" fontId="20" fillId="0" borderId="10" xfId="8" applyFont="1" applyBorder="1" applyAlignment="1">
      <alignment horizontal="center" vertical="center"/>
    </xf>
    <xf numFmtId="0" fontId="20" fillId="0" borderId="64" xfId="8" applyFont="1" applyBorder="1" applyAlignment="1">
      <alignment horizontal="center" vertical="center"/>
    </xf>
    <xf numFmtId="0" fontId="20" fillId="0" borderId="65" xfId="8" applyFont="1" applyBorder="1" applyAlignment="1">
      <alignment horizontal="center" vertical="center"/>
    </xf>
    <xf numFmtId="0" fontId="20" fillId="0" borderId="37" xfId="8" applyFont="1" applyBorder="1" applyAlignment="1">
      <alignment horizontal="center" vertical="center"/>
    </xf>
    <xf numFmtId="0" fontId="20" fillId="0" borderId="69" xfId="8" applyFont="1" applyBorder="1" applyAlignment="1">
      <alignment horizontal="center" vertical="center"/>
    </xf>
    <xf numFmtId="0" fontId="20" fillId="0" borderId="7" xfId="8" applyFont="1" applyBorder="1" applyAlignment="1">
      <alignment horizontal="center" vertical="center"/>
    </xf>
    <xf numFmtId="0" fontId="20" fillId="0" borderId="0" xfId="8" applyFont="1" applyAlignment="1">
      <alignment horizontal="center" vertical="center"/>
    </xf>
    <xf numFmtId="0" fontId="20" fillId="0" borderId="24" xfId="8" applyFont="1" applyBorder="1" applyAlignment="1">
      <alignment horizontal="center" vertical="center"/>
    </xf>
    <xf numFmtId="0" fontId="20" fillId="0" borderId="54" xfId="8" applyFont="1" applyBorder="1" applyAlignment="1">
      <alignment horizontal="center" vertical="center"/>
    </xf>
    <xf numFmtId="0" fontId="20" fillId="0" borderId="66" xfId="8" applyFont="1" applyBorder="1" applyAlignment="1">
      <alignment horizontal="center" vertical="center"/>
    </xf>
    <xf numFmtId="0" fontId="20" fillId="0" borderId="67" xfId="8" applyFont="1" applyBorder="1" applyAlignment="1">
      <alignment horizontal="center" vertical="center"/>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3" xfId="8" applyFont="1" applyBorder="1" applyAlignment="1">
      <alignment horizontal="center" vertical="center"/>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7" xfId="8" applyFont="1" applyBorder="1" applyAlignment="1">
      <alignment horizontal="left" vertical="center"/>
    </xf>
    <xf numFmtId="0" fontId="20" fillId="0" borderId="0" xfId="8" applyFont="1" applyAlignment="1">
      <alignment horizontal="left" vertical="center"/>
    </xf>
    <xf numFmtId="0" fontId="20" fillId="0" borderId="66" xfId="8" applyFont="1" applyBorder="1" applyAlignment="1">
      <alignment horizontal="left" vertical="center"/>
    </xf>
    <xf numFmtId="0" fontId="20" fillId="0" borderId="14" xfId="8" applyFont="1" applyBorder="1" applyAlignment="1">
      <alignment horizontal="center" vertical="center"/>
    </xf>
    <xf numFmtId="0" fontId="20" fillId="0" borderId="48" xfId="8" applyFont="1" applyBorder="1" applyAlignment="1">
      <alignment horizontal="center" vertical="center"/>
    </xf>
    <xf numFmtId="0" fontId="20" fillId="0" borderId="15" xfId="8" applyFont="1" applyBorder="1" applyAlignment="1">
      <alignment horizontal="center" vertical="center"/>
    </xf>
    <xf numFmtId="0" fontId="20" fillId="0" borderId="50" xfId="8" applyFont="1" applyBorder="1" applyAlignment="1">
      <alignment horizontal="center" vertical="center"/>
    </xf>
    <xf numFmtId="0" fontId="20" fillId="0" borderId="70" xfId="8" applyFont="1" applyBorder="1" applyAlignment="1">
      <alignment horizontal="center" vertical="center"/>
    </xf>
    <xf numFmtId="0" fontId="20" fillId="0" borderId="71" xfId="8" applyFont="1" applyBorder="1" applyAlignment="1">
      <alignment horizontal="center" vertical="center"/>
    </xf>
    <xf numFmtId="0" fontId="20" fillId="0" borderId="41" xfId="8" applyFont="1" applyBorder="1" applyAlignment="1">
      <alignment horizontal="center" vertical="center"/>
    </xf>
    <xf numFmtId="0" fontId="20" fillId="0" borderId="16"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0" fontId="20" fillId="0" borderId="11" xfId="8" applyFont="1" applyBorder="1" applyAlignment="1">
      <alignment horizontal="center" vertical="center"/>
    </xf>
    <xf numFmtId="0" fontId="20" fillId="0" borderId="12"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4" xfId="8" applyNumberFormat="1" applyFont="1" applyBorder="1" applyAlignment="1">
      <alignment horizontal="center" vertical="center"/>
    </xf>
    <xf numFmtId="49" fontId="20" fillId="0" borderId="0" xfId="8" applyNumberFormat="1" applyFont="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0" xfId="8" applyFont="1" applyBorder="1">
      <alignment vertical="center"/>
    </xf>
    <xf numFmtId="0" fontId="20" fillId="0" borderId="31" xfId="8" applyFont="1" applyBorder="1">
      <alignment vertical="center"/>
    </xf>
    <xf numFmtId="0" fontId="20" fillId="0" borderId="42"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77"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39" xfId="8" applyFont="1" applyBorder="1">
      <alignment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32" xfId="8" applyNumberFormat="1" applyFont="1" applyBorder="1" applyAlignment="1">
      <alignment horizontal="right" vertical="center" shrinkToFit="1"/>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2"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2"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41" xfId="8" applyFont="1" applyBorder="1">
      <alignment vertical="center"/>
    </xf>
    <xf numFmtId="0" fontId="24" fillId="0" borderId="31" xfId="8" applyFont="1" applyBorder="1">
      <alignment vertical="center"/>
    </xf>
    <xf numFmtId="0" fontId="24" fillId="0" borderId="42" xfId="8" applyFont="1" applyBorder="1">
      <alignment vertical="center"/>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48" xfId="9" applyFont="1" applyBorder="1" applyAlignment="1">
      <alignment horizontal="center" vertical="center" shrinkToFit="1"/>
    </xf>
    <xf numFmtId="178" fontId="20" fillId="0" borderId="42"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Border="1" applyAlignment="1">
      <alignment horizontal="left" vertical="center"/>
    </xf>
    <xf numFmtId="0" fontId="20" fillId="0" borderId="8" xfId="10" applyBorder="1" applyAlignment="1">
      <alignment horizontal="left" vertical="center"/>
    </xf>
    <xf numFmtId="0" fontId="20" fillId="0" borderId="9" xfId="10" applyBorder="1" applyAlignment="1">
      <alignment horizontal="lef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0" fontId="24" fillId="0" borderId="12" xfId="8" applyFont="1" applyBorder="1">
      <alignment vertical="center"/>
    </xf>
    <xf numFmtId="0" fontId="24" fillId="0" borderId="48" xfId="8" applyFont="1" applyBorder="1">
      <alignment vertical="center"/>
    </xf>
    <xf numFmtId="0" fontId="20" fillId="0" borderId="78" xfId="8" applyFont="1" applyBorder="1" applyAlignment="1">
      <alignment horizontal="center" vertical="center"/>
    </xf>
    <xf numFmtId="0" fontId="20" fillId="0" borderId="51" xfId="8" applyFont="1" applyBorder="1" applyAlignment="1">
      <alignment horizontal="center" vertical="center"/>
    </xf>
    <xf numFmtId="183" fontId="20" fillId="0" borderId="51"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178" fontId="20" fillId="0" borderId="51"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178" fontId="20" fillId="0" borderId="8" xfId="8" applyNumberFormat="1" applyFont="1" applyBorder="1" applyAlignment="1">
      <alignment horizontal="right" vertical="center"/>
    </xf>
    <xf numFmtId="178" fontId="20" fillId="0" borderId="9" xfId="8" applyNumberFormat="1" applyFont="1" applyBorder="1" applyAlignment="1">
      <alignment horizontal="right" vertical="center"/>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1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48"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48"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4" xfId="8" applyFont="1" applyBorder="1" applyAlignment="1">
      <alignment horizontal="center" vertical="center" wrapText="1"/>
    </xf>
    <xf numFmtId="0" fontId="26" fillId="0" borderId="40" xfId="8" applyFont="1" applyBorder="1" applyAlignment="1">
      <alignment horizontal="center" vertical="center" wrapText="1"/>
    </xf>
    <xf numFmtId="0" fontId="20" fillId="0" borderId="41" xfId="8" applyFont="1" applyBorder="1" applyAlignment="1">
      <alignment horizontal="center" vertical="center" textRotation="255"/>
    </xf>
    <xf numFmtId="0" fontId="20" fillId="0" borderId="64"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4" xfId="8" applyFont="1" applyBorder="1" applyAlignment="1">
      <alignment horizontal="center" vertical="center" textRotation="255"/>
    </xf>
    <xf numFmtId="0" fontId="20" fillId="0" borderId="40" xfId="8" applyFont="1" applyBorder="1" applyAlignment="1">
      <alignment horizontal="center" vertical="center" textRotation="255"/>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0" fontId="27" fillId="0" borderId="31" xfId="8" applyFont="1" applyBorder="1">
      <alignment vertical="center"/>
    </xf>
    <xf numFmtId="0" fontId="27" fillId="0" borderId="42" xfId="8" applyFont="1" applyBorder="1">
      <alignment vertical="center"/>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48"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4"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0" fontId="20" fillId="0" borderId="0" xfId="8" applyFont="1" applyAlignment="1">
      <alignment horizontal="center" vertical="center" shrinkToFit="1"/>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pplyProtection="1">
      <alignment horizontal="center" vertical="center" shrinkToFit="1"/>
      <protection hidden="1"/>
    </xf>
    <xf numFmtId="49" fontId="23" fillId="0" borderId="1" xfId="11" applyNumberFormat="1" applyFont="1" applyBorder="1" applyAlignment="1">
      <alignment horizontal="center" vertical="center"/>
    </xf>
    <xf numFmtId="49" fontId="23" fillId="0" borderId="2" xfId="11" applyNumberFormat="1" applyFont="1" applyBorder="1" applyAlignment="1">
      <alignment horizontal="center" vertical="center"/>
    </xf>
    <xf numFmtId="49" fontId="23" fillId="0" borderId="3" xfId="11" applyNumberFormat="1" applyFont="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Border="1" applyAlignment="1">
      <alignment horizontal="right" vertical="center" shrinkToFit="1"/>
    </xf>
    <xf numFmtId="178" fontId="20" fillId="0" borderId="12" xfId="11" applyNumberFormat="1" applyFont="1" applyBorder="1" applyAlignment="1">
      <alignment horizontal="right" vertical="center" shrinkToFit="1"/>
    </xf>
    <xf numFmtId="178" fontId="20" fillId="0" borderId="82" xfId="11" applyNumberFormat="1" applyFont="1" applyBorder="1" applyAlignment="1">
      <alignment horizontal="right" vertical="center" shrinkToFit="1"/>
    </xf>
    <xf numFmtId="181" fontId="20" fillId="0" borderId="83" xfId="11" applyNumberFormat="1" applyFont="1" applyBorder="1" applyAlignment="1">
      <alignment horizontal="right" vertical="center" shrinkToFit="1"/>
    </xf>
    <xf numFmtId="178" fontId="20" fillId="0" borderId="83" xfId="11" applyNumberFormat="1" applyFont="1" applyBorder="1" applyAlignment="1">
      <alignment horizontal="right" vertical="center" shrinkToFit="1"/>
    </xf>
    <xf numFmtId="181" fontId="20" fillId="0" borderId="84" xfId="11" applyNumberFormat="1" applyFont="1" applyBorder="1" applyAlignment="1">
      <alignment horizontal="right" vertical="center" shrinkToFit="1"/>
    </xf>
    <xf numFmtId="181" fontId="20" fillId="0" borderId="12" xfId="11" applyNumberFormat="1" applyFont="1" applyBorder="1" applyAlignment="1">
      <alignment horizontal="right" vertical="center" shrinkToFit="1"/>
    </xf>
    <xf numFmtId="181" fontId="20" fillId="0" borderId="48" xfId="11" applyNumberFormat="1" applyFont="1" applyBorder="1" applyAlignment="1">
      <alignment horizontal="right" vertical="center" shrinkToFit="1"/>
    </xf>
    <xf numFmtId="0" fontId="20" fillId="0" borderId="64" xfId="11" applyFont="1" applyBorder="1">
      <alignment vertical="center"/>
    </xf>
    <xf numFmtId="0" fontId="20" fillId="0" borderId="0" xfId="11" applyFont="1">
      <alignment vertical="center"/>
    </xf>
    <xf numFmtId="0" fontId="20" fillId="0" borderId="38" xfId="11" applyFont="1" applyBorder="1">
      <alignment vertical="center"/>
    </xf>
    <xf numFmtId="178" fontId="20" fillId="0" borderId="64" xfId="11" applyNumberFormat="1" applyFont="1" applyBorder="1" applyAlignment="1">
      <alignment horizontal="right" vertical="center" shrinkToFit="1"/>
    </xf>
    <xf numFmtId="178" fontId="20" fillId="0" borderId="0" xfId="11" applyNumberFormat="1" applyFont="1" applyAlignment="1">
      <alignment horizontal="right" vertical="center" shrinkToFit="1"/>
    </xf>
    <xf numFmtId="178" fontId="20" fillId="0" borderId="85" xfId="11" applyNumberFormat="1" applyFont="1" applyBorder="1" applyAlignment="1">
      <alignment horizontal="right" vertical="center" shrinkToFit="1"/>
    </xf>
    <xf numFmtId="181" fontId="20" fillId="0" borderId="86" xfId="11" applyNumberFormat="1" applyFont="1" applyBorder="1" applyAlignment="1">
      <alignment horizontal="right" vertical="center" shrinkToFit="1"/>
    </xf>
    <xf numFmtId="178" fontId="20" fillId="0" borderId="86" xfId="11" applyNumberFormat="1" applyFont="1" applyBorder="1" applyAlignment="1">
      <alignment horizontal="right" vertical="center" shrinkToFit="1"/>
    </xf>
    <xf numFmtId="181" fontId="20" fillId="0" borderId="88" xfId="11" applyNumberFormat="1" applyFont="1" applyBorder="1" applyAlignment="1">
      <alignment horizontal="right" vertical="center" shrinkToFit="1"/>
    </xf>
    <xf numFmtId="181" fontId="20" fillId="0" borderId="0" xfId="11" applyNumberFormat="1" applyFont="1" applyAlignment="1">
      <alignment horizontal="right" vertical="center" shrinkToFit="1"/>
    </xf>
    <xf numFmtId="181" fontId="20" fillId="0" borderId="38" xfId="11" applyNumberFormat="1" applyFont="1" applyBorder="1" applyAlignment="1">
      <alignment horizontal="right" vertical="center" shrinkToFit="1"/>
    </xf>
    <xf numFmtId="178" fontId="20" fillId="0" borderId="87" xfId="11" applyNumberFormat="1" applyFont="1" applyBorder="1" applyAlignment="1">
      <alignment horizontal="right" vertical="center" shrinkToFit="1"/>
    </xf>
    <xf numFmtId="178" fontId="20" fillId="0" borderId="88" xfId="11" applyNumberFormat="1" applyFont="1" applyBorder="1" applyAlignment="1">
      <alignment horizontal="right" vertical="center" shrinkToFit="1"/>
    </xf>
    <xf numFmtId="178" fontId="20" fillId="0" borderId="38" xfId="11" applyNumberFormat="1" applyFont="1" applyBorder="1" applyAlignment="1">
      <alignment horizontal="right" vertical="center" shrinkToFit="1"/>
    </xf>
    <xf numFmtId="181" fontId="20" fillId="0" borderId="82" xfId="11" applyNumberFormat="1" applyFont="1" applyBorder="1" applyAlignment="1">
      <alignment horizontal="right" vertical="center" shrinkToFit="1"/>
    </xf>
    <xf numFmtId="181" fontId="20" fillId="0" borderId="85" xfId="11" applyNumberFormat="1" applyFont="1" applyBorder="1" applyAlignment="1">
      <alignment horizontal="right" vertical="center" shrinkToFit="1"/>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Border="1" applyAlignment="1">
      <alignment horizontal="right" vertical="center"/>
    </xf>
    <xf numFmtId="178" fontId="20" fillId="0" borderId="0" xfId="11" applyNumberFormat="1" applyFont="1" applyAlignment="1">
      <alignment horizontal="right" vertical="center"/>
    </xf>
    <xf numFmtId="178" fontId="20" fillId="0" borderId="38" xfId="11" applyNumberFormat="1" applyFont="1" applyBorder="1" applyAlignment="1">
      <alignment horizontal="righ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64" xfId="11" applyNumberFormat="1" applyFont="1" applyBorder="1" applyAlignment="1">
      <alignment horizontal="right" vertical="center"/>
    </xf>
    <xf numFmtId="178" fontId="20" fillId="0" borderId="85" xfId="11" applyNumberFormat="1" applyFont="1" applyBorder="1" applyAlignment="1">
      <alignment horizontal="right" vertical="center"/>
    </xf>
    <xf numFmtId="181" fontId="20" fillId="0" borderId="86" xfId="11" applyNumberFormat="1" applyFont="1" applyBorder="1" applyAlignment="1">
      <alignment horizontal="right" vertical="center"/>
    </xf>
    <xf numFmtId="0" fontId="26" fillId="0" borderId="39" xfId="11" applyFont="1" applyBorder="1" applyAlignment="1">
      <alignment horizontal="center" vertical="center"/>
    </xf>
    <xf numFmtId="0" fontId="26" fillId="0" borderId="31" xfId="11" applyFont="1" applyBorder="1" applyAlignment="1">
      <alignment horizontal="center" vertical="center"/>
    </xf>
    <xf numFmtId="0" fontId="26" fillId="0" borderId="42" xfId="11" applyFont="1" applyBorder="1" applyAlignment="1">
      <alignment horizontal="center" vertical="center"/>
    </xf>
    <xf numFmtId="181" fontId="1" fillId="0" borderId="0" xfId="11" applyNumberFormat="1" applyAlignment="1">
      <alignment horizontal="right" vertical="center" shrinkToFit="1"/>
    </xf>
    <xf numFmtId="181" fontId="1" fillId="0" borderId="38" xfId="11" applyNumberFormat="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85" xfId="11" applyNumberFormat="1" applyBorder="1" applyAlignment="1">
      <alignment horizontal="right" vertical="center" shrinkToFit="1"/>
    </xf>
    <xf numFmtId="178" fontId="20" fillId="0" borderId="84" xfId="11" applyNumberFormat="1" applyFont="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26" fillId="0" borderId="64" xfId="11" applyFont="1" applyBorder="1">
      <alignment vertical="center"/>
    </xf>
    <xf numFmtId="0" fontId="26" fillId="0" borderId="0" xfId="11" applyFont="1">
      <alignment vertical="center"/>
    </xf>
    <xf numFmtId="0" fontId="26" fillId="0" borderId="38"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1" fillId="0" borderId="12" xfId="11" applyBorder="1" applyAlignment="1">
      <alignment horizontal="right" vertical="center" shrinkToFit="1"/>
    </xf>
    <xf numFmtId="0" fontId="1" fillId="0" borderId="48" xfId="1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Alignment="1">
      <alignment vertical="center" textRotation="255"/>
    </xf>
    <xf numFmtId="0" fontId="20" fillId="0" borderId="54" xfId="11" applyFont="1" applyBorder="1" applyAlignment="1">
      <alignment vertical="center" textRotation="255"/>
    </xf>
    <xf numFmtId="0" fontId="1" fillId="0" borderId="38" xfId="11" applyBorder="1" applyAlignment="1">
      <alignment horizontal="right" vertical="center" shrinkToFit="1"/>
    </xf>
    <xf numFmtId="181" fontId="20" fillId="0" borderId="41" xfId="11" applyNumberFormat="1" applyFont="1" applyBorder="1" applyAlignment="1">
      <alignment horizontal="right" vertical="center" shrinkToFit="1"/>
    </xf>
    <xf numFmtId="181" fontId="20" fillId="0" borderId="64" xfId="11" applyNumberFormat="1" applyFont="1" applyBorder="1" applyAlignment="1">
      <alignment horizontal="right" vertical="center" shrinkToFit="1"/>
    </xf>
    <xf numFmtId="181" fontId="20" fillId="0" borderId="37" xfId="11" applyNumberFormat="1" applyFont="1" applyBorder="1" applyAlignment="1">
      <alignment horizontal="right" vertical="center" shrinkToFit="1"/>
    </xf>
    <xf numFmtId="0" fontId="1" fillId="0" borderId="54" xfId="11" applyBorder="1" applyAlignment="1">
      <alignment horizontal="right" vertical="center" shrinkToFit="1"/>
    </xf>
    <xf numFmtId="181" fontId="20" fillId="0" borderId="54" xfId="11" applyNumberFormat="1" applyFont="1" applyBorder="1" applyAlignment="1">
      <alignment horizontal="right" vertical="center" shrinkToFit="1"/>
    </xf>
    <xf numFmtId="0" fontId="1" fillId="0" borderId="40" xfId="11" applyBorder="1" applyAlignment="1">
      <alignment horizontal="right" vertical="center" shrinkToFit="1"/>
    </xf>
    <xf numFmtId="0" fontId="20" fillId="0" borderId="41" xfId="11" applyFont="1" applyBorder="1" applyAlignment="1">
      <alignment horizontal="left" vertical="center"/>
    </xf>
    <xf numFmtId="0" fontId="20" fillId="0" borderId="12" xfId="11" applyFont="1" applyBorder="1" applyAlignment="1">
      <alignment horizontal="left" vertical="center"/>
    </xf>
    <xf numFmtId="0" fontId="20" fillId="0" borderId="48" xfId="11" applyFont="1" applyBorder="1" applyAlignment="1">
      <alignment horizontal="left" vertical="center"/>
    </xf>
    <xf numFmtId="178" fontId="20" fillId="0" borderId="48" xfId="11" applyNumberFormat="1" applyFont="1" applyBorder="1" applyAlignment="1">
      <alignment horizontal="right" vertical="center" shrinkToFit="1"/>
    </xf>
    <xf numFmtId="0" fontId="20" fillId="0" borderId="64" xfId="11" applyFont="1" applyBorder="1" applyAlignment="1">
      <alignment horizontal="left" vertical="center"/>
    </xf>
    <xf numFmtId="0" fontId="20" fillId="0" borderId="0" xfId="11" applyFont="1" applyAlignment="1">
      <alignment horizontal="left" vertical="center"/>
    </xf>
    <xf numFmtId="0" fontId="20" fillId="0" borderId="38" xfId="11" applyFont="1" applyBorder="1" applyAlignment="1">
      <alignment horizontal="left" vertical="center"/>
    </xf>
    <xf numFmtId="178" fontId="20" fillId="0" borderId="37" xfId="11" applyNumberFormat="1" applyFont="1" applyBorder="1" applyAlignment="1">
      <alignment horizontal="right" vertical="center" shrinkToFit="1"/>
    </xf>
    <xf numFmtId="178" fontId="20" fillId="0" borderId="54" xfId="11" applyNumberFormat="1" applyFont="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Alignment="1">
      <alignment horizontal="right" vertical="center" shrinkToFit="1"/>
    </xf>
    <xf numFmtId="0" fontId="20" fillId="5" borderId="38" xfId="11" applyFont="1" applyFill="1" applyBorder="1" applyAlignment="1">
      <alignment horizontal="right" vertical="center" shrinkToFit="1"/>
    </xf>
    <xf numFmtId="178" fontId="20" fillId="0" borderId="40" xfId="11" applyNumberFormat="1" applyFont="1" applyBorder="1" applyAlignment="1">
      <alignment horizontal="right" vertical="center" shrinkToFit="1"/>
    </xf>
    <xf numFmtId="178" fontId="20" fillId="0" borderId="89" xfId="11" applyNumberFormat="1" applyFont="1" applyBorder="1" applyAlignment="1">
      <alignment horizontal="right" vertical="center" shrinkToFit="1"/>
    </xf>
    <xf numFmtId="181" fontId="20" fillId="0" borderId="90" xfId="11" applyNumberFormat="1" applyFont="1" applyBorder="1" applyAlignment="1">
      <alignment horizontal="right" vertical="center" shrinkToFit="1"/>
    </xf>
    <xf numFmtId="178" fontId="20" fillId="0" borderId="90" xfId="11" applyNumberFormat="1" applyFont="1" applyBorder="1" applyAlignment="1">
      <alignment horizontal="right" vertical="center" shrinkToFit="1"/>
    </xf>
    <xf numFmtId="181" fontId="20" fillId="0" borderId="91" xfId="11" applyNumberFormat="1" applyFont="1" applyBorder="1" applyAlignment="1">
      <alignment horizontal="right" vertical="center" shrinkToFit="1"/>
    </xf>
    <xf numFmtId="181" fontId="20" fillId="0" borderId="40" xfId="11" applyNumberFormat="1" applyFont="1" applyBorder="1" applyAlignment="1">
      <alignment horizontal="right" vertical="center" shrinkToFit="1"/>
    </xf>
    <xf numFmtId="0" fontId="20" fillId="0" borderId="37" xfId="11" applyFont="1" applyBorder="1" applyAlignment="1">
      <alignment horizontal="left" vertical="center"/>
    </xf>
    <xf numFmtId="0" fontId="20" fillId="0" borderId="54" xfId="11" applyFont="1" applyBorder="1" applyAlignment="1">
      <alignment horizontal="left" vertical="center"/>
    </xf>
    <xf numFmtId="0" fontId="20" fillId="0" borderId="40" xfId="11" applyFont="1" applyBorder="1" applyAlignment="1">
      <alignment horizontal="left" vertical="center"/>
    </xf>
    <xf numFmtId="0" fontId="1" fillId="0" borderId="89" xfId="11" applyBorder="1" applyAlignment="1">
      <alignment horizontal="right" vertical="center" shrinkToFit="1"/>
    </xf>
    <xf numFmtId="181" fontId="1" fillId="0" borderId="54"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0" fillId="0" borderId="91" xfId="11" applyNumberFormat="1" applyFont="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1" fillId="7" borderId="62"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6" borderId="75" xfId="12" applyFont="1" applyFill="1" applyBorder="1" applyAlignment="1">
      <alignment horizontal="left"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9" xfId="15"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38" fontId="39" fillId="0" borderId="102" xfId="20" applyFont="1" applyFill="1" applyBorder="1" applyAlignment="1" applyProtection="1">
      <alignment horizontal="right" vertical="center"/>
      <protection locked="0"/>
    </xf>
    <xf numFmtId="38" fontId="39" fillId="0" borderId="102" xfId="8" applyNumberFormat="1" applyFont="1" applyBorder="1" applyAlignment="1" applyProtection="1">
      <alignment horizontal="right" vertical="center"/>
      <protection locked="0"/>
    </xf>
    <xf numFmtId="0" fontId="39" fillId="0" borderId="102" xfId="8" applyFont="1" applyBorder="1" applyAlignment="1" applyProtection="1">
      <alignment horizontal="right" vertical="center"/>
      <protection locked="0"/>
    </xf>
    <xf numFmtId="0" fontId="39" fillId="0" borderId="108" xfId="8" applyFont="1" applyBorder="1" applyAlignment="1" applyProtection="1">
      <alignment horizontal="right" vertical="center"/>
      <protection locked="0"/>
    </xf>
    <xf numFmtId="0" fontId="39" fillId="0" borderId="112" xfId="8" applyFont="1" applyBorder="1" applyAlignment="1" applyProtection="1">
      <alignment horizontal="left" vertical="center" shrinkToFit="1"/>
      <protection locked="0"/>
    </xf>
    <xf numFmtId="0" fontId="39" fillId="0" borderId="113" xfId="8" applyFont="1" applyBorder="1" applyAlignment="1" applyProtection="1">
      <alignment horizontal="left" vertical="center" shrinkToFit="1"/>
      <protection locked="0"/>
    </xf>
    <xf numFmtId="0" fontId="39" fillId="0" borderId="114" xfId="8" applyFont="1" applyBorder="1" applyAlignment="1" applyProtection="1">
      <alignment horizontal="left" vertical="center" shrinkToFit="1"/>
      <protection locked="0"/>
    </xf>
    <xf numFmtId="38" fontId="39" fillId="0" borderId="101" xfId="20" applyFont="1" applyFill="1" applyBorder="1" applyAlignment="1" applyProtection="1">
      <alignment horizontal="right" vertical="center"/>
      <protection locked="0"/>
    </xf>
    <xf numFmtId="38" fontId="39" fillId="0" borderId="115" xfId="20" applyFont="1" applyFill="1" applyBorder="1" applyAlignment="1" applyProtection="1">
      <alignment horizontal="right" vertical="center"/>
      <protection locked="0"/>
    </xf>
    <xf numFmtId="38" fontId="39" fillId="0" borderId="116" xfId="20" applyFont="1" applyFill="1" applyBorder="1" applyAlignment="1" applyProtection="1">
      <alignment horizontal="right" vertical="center"/>
      <protection locked="0"/>
    </xf>
    <xf numFmtId="0" fontId="39" fillId="0" borderId="116" xfId="8" applyFont="1" applyBorder="1" applyAlignment="1" applyProtection="1">
      <alignment horizontal="right" vertical="center"/>
      <protection locked="0"/>
    </xf>
    <xf numFmtId="0" fontId="39" fillId="0" borderId="117" xfId="8" applyFont="1" applyBorder="1" applyAlignment="1" applyProtection="1">
      <alignment horizontal="right" vertical="center" shrinkToFit="1"/>
      <protection locked="0"/>
    </xf>
    <xf numFmtId="0" fontId="39" fillId="0" borderId="113" xfId="8" applyFont="1" applyBorder="1" applyAlignment="1" applyProtection="1">
      <alignment horizontal="right" vertical="center" shrinkToFit="1"/>
      <protection locked="0"/>
    </xf>
    <xf numFmtId="0" fontId="39" fillId="0" borderId="119" xfId="8" applyFont="1" applyBorder="1" applyAlignment="1" applyProtection="1">
      <alignment horizontal="right" vertical="center" shrinkToFit="1"/>
      <protection locked="0"/>
    </xf>
    <xf numFmtId="38" fontId="39" fillId="0" borderId="112" xfId="20" applyFont="1" applyFill="1" applyBorder="1" applyAlignment="1" applyProtection="1">
      <alignment horizontal="right" vertical="center"/>
      <protection locked="0"/>
    </xf>
    <xf numFmtId="38" fontId="39" fillId="0" borderId="113" xfId="20" applyFont="1" applyFill="1" applyBorder="1" applyAlignment="1" applyProtection="1">
      <alignment horizontal="right" vertical="center"/>
      <protection locked="0"/>
    </xf>
    <xf numFmtId="38" fontId="39" fillId="0" borderId="120" xfId="20" applyFont="1" applyFill="1" applyBorder="1" applyAlignment="1" applyProtection="1">
      <alignment horizontal="right" vertical="center"/>
      <protection locked="0"/>
    </xf>
    <xf numFmtId="38" fontId="39" fillId="0" borderId="117" xfId="20" applyFont="1" applyFill="1" applyBorder="1" applyAlignment="1" applyProtection="1">
      <alignment horizontal="right" vertical="center"/>
      <protection locked="0"/>
    </xf>
    <xf numFmtId="0" fontId="39" fillId="0" borderId="117" xfId="8" applyFont="1" applyBorder="1" applyAlignment="1" applyProtection="1">
      <alignment horizontal="right" vertical="center" wrapText="1" shrinkToFit="1"/>
      <protection locked="0"/>
    </xf>
    <xf numFmtId="0" fontId="39" fillId="0" borderId="113" xfId="8" applyFont="1" applyBorder="1" applyAlignment="1" applyProtection="1">
      <alignment horizontal="right" vertical="center" wrapText="1" shrinkToFit="1"/>
      <protection locked="0"/>
    </xf>
    <xf numFmtId="0" fontId="39" fillId="0" borderId="120" xfId="8" applyFont="1" applyBorder="1" applyAlignment="1" applyProtection="1">
      <alignment horizontal="right" vertical="center" wrapText="1" shrinkToFit="1"/>
      <protection locked="0"/>
    </xf>
    <xf numFmtId="0" fontId="40" fillId="0" borderId="117" xfId="8" applyFont="1" applyBorder="1" applyAlignment="1" applyProtection="1">
      <alignment horizontal="right" vertical="center" shrinkToFit="1"/>
      <protection locked="0"/>
    </xf>
    <xf numFmtId="0" fontId="40" fillId="0" borderId="113" xfId="8" applyFont="1" applyBorder="1" applyAlignment="1" applyProtection="1">
      <alignment horizontal="right" vertical="center" shrinkToFit="1"/>
      <protection locked="0"/>
    </xf>
    <xf numFmtId="0" fontId="40" fillId="0" borderId="119" xfId="8" applyFont="1" applyBorder="1" applyAlignment="1" applyProtection="1">
      <alignment horizontal="right" vertical="center" shrinkToFit="1"/>
      <protection locked="0"/>
    </xf>
    <xf numFmtId="0" fontId="39" fillId="0" borderId="117" xfId="8" applyFont="1" applyBorder="1" applyAlignment="1" applyProtection="1">
      <alignment horizontal="right" vertical="center"/>
      <protection locked="0"/>
    </xf>
    <xf numFmtId="0" fontId="39" fillId="0" borderId="113" xfId="8" applyFont="1" applyBorder="1" applyAlignment="1" applyProtection="1">
      <alignment horizontal="right" vertical="center"/>
      <protection locked="0"/>
    </xf>
    <xf numFmtId="0" fontId="39" fillId="0" borderId="120" xfId="8" applyFont="1" applyBorder="1" applyAlignment="1" applyProtection="1">
      <alignment horizontal="right" vertical="center"/>
      <protection locked="0"/>
    </xf>
    <xf numFmtId="0" fontId="39" fillId="0" borderId="121" xfId="8" applyFont="1" applyBorder="1" applyAlignment="1" applyProtection="1">
      <alignment horizontal="right" vertical="center"/>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38" fontId="39" fillId="0" borderId="117" xfId="20" applyFont="1" applyFill="1" applyBorder="1" applyAlignment="1" applyProtection="1">
      <alignment horizontal="right" vertical="center" shrinkToFit="1"/>
      <protection locked="0"/>
    </xf>
    <xf numFmtId="38" fontId="39" fillId="0" borderId="113" xfId="20" applyFont="1" applyFill="1" applyBorder="1" applyAlignment="1" applyProtection="1">
      <alignment horizontal="right" vertical="center" shrinkToFit="1"/>
      <protection locked="0"/>
    </xf>
    <xf numFmtId="38" fontId="39" fillId="0" borderId="120" xfId="20" applyFont="1" applyFill="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2" xfId="12" applyFont="1" applyFill="1" applyBorder="1" applyAlignment="1">
      <alignment horizontal="center" vertical="center"/>
    </xf>
    <xf numFmtId="0" fontId="34" fillId="6" borderId="11" xfId="12" applyFont="1" applyFill="1" applyBorder="1">
      <alignment vertical="center"/>
    </xf>
    <xf numFmtId="0" fontId="34" fillId="6" borderId="12" xfId="12" applyFont="1" applyFill="1" applyBorder="1">
      <alignment vertical="center"/>
    </xf>
    <xf numFmtId="0" fontId="34" fillId="6" borderId="48" xfId="12" applyFont="1" applyFill="1" applyBorder="1">
      <alignment vertical="center"/>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4" xfId="12" applyFont="1" applyFill="1" applyBorder="1" applyAlignment="1">
      <alignment horizontal="center" vertical="top"/>
    </xf>
    <xf numFmtId="0" fontId="34" fillId="6" borderId="30" xfId="12" applyFont="1" applyFill="1" applyBorder="1" applyAlignment="1">
      <alignment horizontal="center" vertical="center"/>
    </xf>
    <xf numFmtId="0" fontId="34" fillId="6" borderId="34" xfId="12" applyFont="1" applyFill="1" applyBorder="1" applyAlignment="1">
      <alignment horizontal="center" vertical="center"/>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4" xfId="12" applyFont="1" applyFill="1" applyBorder="1" applyAlignment="1">
      <alignment horizontal="center" vertical="center"/>
    </xf>
    <xf numFmtId="0" fontId="34" fillId="6" borderId="67" xfId="12" applyFont="1" applyFill="1" applyBorder="1" applyAlignment="1">
      <alignment horizontal="center" vertical="center"/>
    </xf>
    <xf numFmtId="187" fontId="34" fillId="6" borderId="87" xfId="14" applyNumberFormat="1" applyFont="1" applyFill="1" applyBorder="1" applyAlignment="1">
      <alignment horizontal="right" vertical="center" shrinkToFit="1"/>
    </xf>
    <xf numFmtId="187" fontId="34" fillId="6" borderId="63" xfId="14" applyNumberFormat="1" applyFont="1" applyFill="1" applyBorder="1" applyAlignment="1">
      <alignment horizontal="right" vertical="center" shrinkToFit="1"/>
    </xf>
    <xf numFmtId="0" fontId="34" fillId="6" borderId="64"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38" xfId="12" applyFont="1" applyFill="1" applyBorder="1" applyAlignment="1">
      <alignment horizontal="left" vertical="center"/>
    </xf>
    <xf numFmtId="177" fontId="34" fillId="6" borderId="64"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textRotation="255" wrapText="1"/>
    </xf>
    <xf numFmtId="0" fontId="34" fillId="6" borderId="48" xfId="12" applyFont="1" applyFill="1" applyBorder="1" applyAlignment="1">
      <alignment horizontal="center" vertical="center" textRotation="255" wrapText="1"/>
    </xf>
    <xf numFmtId="0" fontId="34" fillId="6" borderId="64"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0" fontId="34" fillId="6" borderId="11" xfId="12" applyFont="1" applyFill="1" applyBorder="1" applyAlignment="1">
      <alignment horizontal="center" vertical="center" textRotation="255" shrinkToFit="1"/>
    </xf>
    <xf numFmtId="0" fontId="34" fillId="6" borderId="48"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4"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54" xfId="12" applyFont="1" applyFill="1" applyBorder="1">
      <alignment vertical="center"/>
    </xf>
    <xf numFmtId="0" fontId="34" fillId="6" borderId="40" xfId="12" applyFont="1" applyFill="1" applyBorder="1">
      <alignment vertical="center"/>
    </xf>
    <xf numFmtId="0" fontId="34" fillId="6" borderId="64"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0" fontId="34" fillId="6" borderId="37" xfId="12" applyFont="1" applyFill="1" applyBorder="1">
      <alignment vertical="center"/>
    </xf>
    <xf numFmtId="0" fontId="34" fillId="6" borderId="31" xfId="12" applyFont="1" applyFill="1" applyBorder="1" applyAlignment="1">
      <alignment horizontal="center" vertical="center" wrapText="1"/>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77" fontId="34" fillId="6" borderId="54"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4"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48"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4" xfId="12" applyFont="1" applyFill="1" applyBorder="1" applyAlignment="1">
      <alignment horizontal="center" vertical="top" wrapText="1"/>
    </xf>
    <xf numFmtId="177" fontId="34" fillId="6" borderId="161"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177" fontId="34" fillId="6" borderId="37" xfId="14" applyNumberFormat="1" applyFont="1" applyFill="1" applyBorder="1" applyAlignment="1">
      <alignment horizontal="right" vertical="center" shrinkToFit="1"/>
    </xf>
    <xf numFmtId="0" fontId="36" fillId="6" borderId="42" xfId="12" applyFont="1" applyFill="1" applyBorder="1" applyAlignment="1">
      <alignment horizontal="center" vertical="center"/>
    </xf>
    <xf numFmtId="0" fontId="34" fillId="6" borderId="4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48" xfId="12" applyFont="1" applyFill="1" applyBorder="1" applyAlignment="1">
      <alignment horizontal="center" vertical="center" wrapText="1"/>
    </xf>
    <xf numFmtId="0" fontId="34" fillId="6" borderId="64"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54"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48" xfId="14" applyFont="1" applyFill="1" applyBorder="1" applyAlignment="1">
      <alignment horizontal="left" vertical="center" shrinkToFit="1"/>
    </xf>
    <xf numFmtId="187" fontId="34" fillId="6" borderId="163" xfId="14" applyNumberFormat="1" applyFont="1" applyFill="1" applyBorder="1" applyAlignment="1">
      <alignment horizontal="right" vertical="center" shrinkToFit="1"/>
    </xf>
    <xf numFmtId="187" fontId="34" fillId="6" borderId="47" xfId="14" applyNumberFormat="1" applyFont="1" applyFill="1" applyBorder="1" applyAlignment="1">
      <alignment horizontal="right" vertical="center" shrinkToFit="1"/>
    </xf>
    <xf numFmtId="0" fontId="34" fillId="6" borderId="64"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11"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187" fontId="34" fillId="6" borderId="129"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81"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45" xfId="12" applyFont="1" applyFill="1" applyBorder="1" applyAlignment="1">
      <alignment horizontal="center" vertical="center"/>
    </xf>
    <xf numFmtId="0" fontId="34" fillId="6" borderId="72" xfId="12" applyFont="1" applyFill="1" applyBorder="1">
      <alignment vertical="center"/>
    </xf>
    <xf numFmtId="0" fontId="34" fillId="6" borderId="75" xfId="12" applyFont="1" applyFill="1" applyBorder="1">
      <alignment vertical="center"/>
    </xf>
    <xf numFmtId="0" fontId="34" fillId="6" borderId="70"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48"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48" xfId="14" applyNumberFormat="1" applyFont="1" applyFill="1" applyBorder="1" applyAlignment="1">
      <alignment horizontal="right" vertical="center" shrinkToFit="1"/>
    </xf>
    <xf numFmtId="0" fontId="34" fillId="6" borderId="26" xfId="12" applyFont="1" applyFill="1" applyBorder="1" applyAlignment="1">
      <alignment horizontal="center" vertical="center"/>
    </xf>
    <xf numFmtId="0" fontId="34" fillId="6" borderId="11"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0" fontId="34" fillId="6" borderId="7" xfId="12" applyFont="1" applyFill="1" applyBorder="1">
      <alignment vertical="center"/>
    </xf>
    <xf numFmtId="176" fontId="34" fillId="6" borderId="64"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48"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188" fontId="34" fillId="6" borderId="64"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4" xfId="12" applyFont="1" applyFill="1" applyBorder="1" applyAlignment="1">
      <alignment horizontal="left" vertical="center"/>
    </xf>
    <xf numFmtId="0" fontId="34" fillId="6" borderId="54" xfId="12" applyFont="1" applyFill="1" applyBorder="1" applyAlignment="1">
      <alignment horizontal="right" vertical="center" wrapText="1"/>
    </xf>
    <xf numFmtId="0" fontId="34" fillId="6" borderId="54" xfId="12" applyFont="1" applyFill="1" applyBorder="1" applyAlignment="1">
      <alignment horizontal="right" vertical="center"/>
    </xf>
    <xf numFmtId="0" fontId="34" fillId="6" borderId="40" xfId="12" applyFont="1" applyFill="1" applyBorder="1" applyAlignment="1">
      <alignment horizontal="right" vertical="center"/>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Border="1" applyAlignment="1">
      <alignment vertical="center" wrapText="1"/>
    </xf>
    <xf numFmtId="178" fontId="3" fillId="0" borderId="31" xfId="16" applyNumberFormat="1" applyFont="1" applyBorder="1" applyAlignment="1">
      <alignment vertical="center" wrapText="1"/>
    </xf>
    <xf numFmtId="178" fontId="3" fillId="0" borderId="42" xfId="16" applyNumberFormat="1" applyFont="1" applyBorder="1" applyAlignment="1">
      <alignment vertical="center" wrapText="1"/>
    </xf>
    <xf numFmtId="0" fontId="3" fillId="6" borderId="39" xfId="16" applyFont="1" applyFill="1" applyBorder="1">
      <alignment vertical="center"/>
    </xf>
    <xf numFmtId="0" fontId="3" fillId="6" borderId="31" xfId="16" applyFont="1" applyFill="1" applyBorder="1">
      <alignment vertical="center"/>
    </xf>
    <xf numFmtId="0" fontId="3" fillId="6" borderId="42" xfId="16" applyFont="1" applyFill="1" applyBorder="1">
      <alignment vertical="center"/>
    </xf>
    <xf numFmtId="0" fontId="6" fillId="0" borderId="8" xfId="1" applyFont="1" applyBorder="1" applyAlignment="1">
      <alignment horizontal="left" vertical="center" wrapText="1"/>
    </xf>
    <xf numFmtId="0" fontId="6" fillId="0" borderId="9" xfId="1" applyFont="1" applyBorder="1" applyAlignment="1">
      <alignment horizontal="left" vertical="center" wrapText="1"/>
    </xf>
    <xf numFmtId="0" fontId="6" fillId="0" borderId="12" xfId="1" applyFont="1" applyBorder="1" applyAlignment="1">
      <alignment horizontal="left" vertical="center"/>
    </xf>
    <xf numFmtId="0" fontId="6" fillId="0" borderId="13" xfId="1" applyFont="1" applyBorder="1" applyAlignment="1">
      <alignment horizontal="left" vertical="center"/>
    </xf>
    <xf numFmtId="0" fontId="6" fillId="0" borderId="18" xfId="1" applyFont="1" applyBorder="1" applyAlignment="1">
      <alignment horizontal="left" vertical="center"/>
    </xf>
    <xf numFmtId="0" fontId="6" fillId="0" borderId="19" xfId="1" applyFont="1" applyBorder="1" applyAlignment="1">
      <alignment horizontal="left" vertical="center"/>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Border="1" applyAlignment="1">
      <alignment horizontal="left" vertical="center" wrapText="1"/>
    </xf>
    <xf numFmtId="0" fontId="7" fillId="0" borderId="26" xfId="2" applyFont="1" applyBorder="1" applyAlignment="1">
      <alignment horizontal="left" vertical="center" wrapText="1"/>
    </xf>
    <xf numFmtId="0" fontId="7" fillId="0" borderId="36" xfId="3" applyFont="1" applyBorder="1" applyAlignment="1">
      <alignment vertical="center" wrapText="1"/>
    </xf>
    <xf numFmtId="0" fontId="7" fillId="0" borderId="23" xfId="3" applyFont="1" applyBorder="1" applyAlignment="1">
      <alignment vertical="center" wrapText="1"/>
    </xf>
    <xf numFmtId="0" fontId="7" fillId="0" borderId="7" xfId="3" applyFont="1" applyBorder="1" applyAlignment="1">
      <alignment vertical="center" wrapText="1"/>
    </xf>
    <xf numFmtId="0" fontId="7" fillId="0" borderId="38" xfId="3" applyFont="1" applyBorder="1" applyAlignment="1">
      <alignment vertical="center" wrapText="1"/>
    </xf>
    <xf numFmtId="0" fontId="7" fillId="0" borderId="24" xfId="3" applyFont="1" applyBorder="1" applyAlignment="1">
      <alignment vertical="center" wrapText="1"/>
    </xf>
    <xf numFmtId="0" fontId="7" fillId="0" borderId="40" xfId="3" applyFont="1" applyBorder="1" applyAlignment="1">
      <alignment vertical="center" wrapText="1"/>
    </xf>
    <xf numFmtId="0" fontId="7" fillId="0" borderId="25" xfId="3" applyFont="1" applyBorder="1">
      <alignment vertical="center"/>
    </xf>
    <xf numFmtId="0" fontId="7" fillId="0" borderId="26" xfId="3" applyFont="1" applyBorder="1">
      <alignment vertical="center"/>
    </xf>
    <xf numFmtId="0" fontId="7" fillId="0" borderId="31" xfId="3" applyFont="1" applyBorder="1">
      <alignment vertical="center"/>
    </xf>
    <xf numFmtId="0" fontId="7" fillId="0" borderId="32" xfId="3" applyFont="1" applyBorder="1">
      <alignment vertical="center"/>
    </xf>
    <xf numFmtId="0" fontId="7" fillId="0" borderId="30" xfId="3" applyFont="1" applyBorder="1" applyAlignment="1">
      <alignment vertical="center" wrapText="1"/>
    </xf>
    <xf numFmtId="0" fontId="7" fillId="0" borderId="42" xfId="3" applyFont="1" applyBorder="1" applyAlignment="1">
      <alignment vertical="center" wrapText="1"/>
    </xf>
    <xf numFmtId="0" fontId="7" fillId="0" borderId="17" xfId="3" applyFont="1" applyBorder="1">
      <alignment vertical="center"/>
    </xf>
    <xf numFmtId="0" fontId="7" fillId="0" borderId="43" xfId="3" applyFont="1" applyBorder="1">
      <alignment vertical="center"/>
    </xf>
    <xf numFmtId="0" fontId="7" fillId="0" borderId="18" xfId="3" applyFont="1" applyBorder="1">
      <alignment vertical="center"/>
    </xf>
    <xf numFmtId="0" fontId="7" fillId="0" borderId="19" xfId="3" applyFont="1" applyBorder="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Border="1" applyAlignment="1">
      <alignment vertical="center" wrapText="1"/>
    </xf>
    <xf numFmtId="0" fontId="7" fillId="0" borderId="23" xfId="4" applyFont="1" applyBorder="1" applyAlignment="1">
      <alignment vertical="center" wrapText="1"/>
    </xf>
    <xf numFmtId="0" fontId="7" fillId="0" borderId="7" xfId="4" applyFont="1" applyBorder="1" applyAlignment="1">
      <alignment vertical="center" wrapText="1"/>
    </xf>
    <xf numFmtId="0" fontId="7" fillId="0" borderId="38" xfId="4" applyFont="1" applyBorder="1" applyAlignment="1">
      <alignment vertical="center" wrapText="1"/>
    </xf>
    <xf numFmtId="0" fontId="7" fillId="0" borderId="24" xfId="4" applyFont="1" applyBorder="1" applyAlignment="1">
      <alignment vertical="center" wrapText="1"/>
    </xf>
    <xf numFmtId="0" fontId="7" fillId="0" borderId="40" xfId="4" applyFont="1" applyBorder="1" applyAlignment="1">
      <alignment vertical="center" wrapText="1"/>
    </xf>
    <xf numFmtId="0" fontId="7" fillId="0" borderId="25" xfId="4" applyFont="1" applyBorder="1" applyAlignment="1">
      <alignment horizontal="left" vertical="center"/>
    </xf>
    <xf numFmtId="0" fontId="7" fillId="0" borderId="26" xfId="4" applyFont="1" applyBorder="1" applyAlignment="1">
      <alignment horizontal="left" vertical="center"/>
    </xf>
    <xf numFmtId="0" fontId="7" fillId="0" borderId="31" xfId="4" applyFont="1" applyBorder="1" applyAlignment="1">
      <alignment horizontal="left" vertical="center"/>
    </xf>
    <xf numFmtId="0" fontId="7" fillId="0" borderId="32" xfId="4" applyFont="1" applyBorder="1" applyAlignment="1">
      <alignment horizontal="left" vertical="center"/>
    </xf>
    <xf numFmtId="0" fontId="7" fillId="0" borderId="39" xfId="4" applyFont="1" applyBorder="1" applyAlignment="1">
      <alignment horizontal="center" vertical="center" shrinkToFit="1"/>
    </xf>
    <xf numFmtId="0" fontId="7" fillId="0" borderId="31" xfId="4" applyFont="1" applyBorder="1" applyAlignment="1">
      <alignment horizontal="center" vertical="center" shrinkToFit="1"/>
    </xf>
    <xf numFmtId="0" fontId="7" fillId="0" borderId="32" xfId="4" applyFont="1" applyBorder="1" applyAlignment="1">
      <alignment horizontal="center" vertical="center" shrinkToFit="1"/>
    </xf>
    <xf numFmtId="0" fontId="7" fillId="0" borderId="11" xfId="4" applyFont="1" applyBorder="1" applyAlignment="1">
      <alignment vertical="center" wrapText="1"/>
    </xf>
    <xf numFmtId="0" fontId="7" fillId="0" borderId="48" xfId="4" applyFont="1" applyBorder="1" applyAlignment="1">
      <alignment vertical="center" wrapText="1"/>
    </xf>
    <xf numFmtId="0" fontId="7" fillId="0" borderId="17" xfId="4" applyFont="1" applyBorder="1">
      <alignment vertical="center"/>
    </xf>
    <xf numFmtId="0" fontId="7" fillId="0" borderId="43" xfId="4" applyFont="1" applyBorder="1">
      <alignment vertical="center"/>
    </xf>
    <xf numFmtId="0" fontId="7" fillId="0" borderId="18" xfId="4" applyFont="1" applyBorder="1" applyAlignment="1">
      <alignment horizontal="left" vertical="center"/>
    </xf>
    <xf numFmtId="0" fontId="7" fillId="0" borderId="19" xfId="4" applyFont="1" applyBorder="1" applyAlignment="1">
      <alignment horizontal="left" vertical="center"/>
    </xf>
    <xf numFmtId="0" fontId="13" fillId="0" borderId="39" xfId="1" applyFont="1" applyBorder="1" applyAlignment="1" applyProtection="1">
      <alignment horizontal="left" vertical="center" wrapText="1"/>
      <protection locked="0"/>
    </xf>
    <xf numFmtId="0" fontId="13" fillId="0" borderId="31" xfId="1" applyFont="1" applyBorder="1" applyAlignment="1" applyProtection="1">
      <alignment horizontal="left" vertical="center" wrapText="1"/>
      <protection locked="0"/>
    </xf>
    <xf numFmtId="0" fontId="13" fillId="0" borderId="32" xfId="1" applyFont="1" applyBorder="1" applyAlignment="1" applyProtection="1">
      <alignment horizontal="left" vertical="center" wrapText="1"/>
      <protection locked="0"/>
    </xf>
    <xf numFmtId="0" fontId="13" fillId="0" borderId="44" xfId="1" applyFont="1" applyBorder="1" applyAlignment="1" applyProtection="1">
      <alignment horizontal="left" vertical="center" wrapText="1"/>
      <protection locked="0"/>
    </xf>
    <xf numFmtId="0" fontId="13" fillId="0" borderId="18" xfId="1" applyFont="1" applyBorder="1" applyAlignment="1" applyProtection="1">
      <alignment horizontal="left" vertical="center" wrapText="1"/>
      <protection locked="0"/>
    </xf>
    <xf numFmtId="0" fontId="13" fillId="0" borderId="19" xfId="1" applyFont="1" applyBorder="1" applyAlignment="1" applyProtection="1">
      <alignment horizontal="left" vertical="center" wrapText="1"/>
      <protection locked="0"/>
    </xf>
    <xf numFmtId="0" fontId="13" fillId="0" borderId="2" xfId="1" applyFont="1" applyBorder="1" applyAlignment="1">
      <alignment horizontal="left" vertical="center"/>
    </xf>
    <xf numFmtId="0" fontId="13" fillId="0" borderId="3" xfId="1" applyFont="1" applyBorder="1" applyAlignment="1">
      <alignment horizontal="left" vertical="center"/>
    </xf>
    <xf numFmtId="0" fontId="13" fillId="0" borderId="8" xfId="1" applyFont="1" applyBorder="1" applyAlignment="1">
      <alignment horizontal="left" vertical="center" wrapText="1"/>
    </xf>
    <xf numFmtId="0" fontId="13" fillId="0" borderId="9" xfId="1" applyFont="1" applyBorder="1" applyAlignment="1">
      <alignment horizontal="left" vertical="center" wrapText="1"/>
    </xf>
    <xf numFmtId="0" fontId="13" fillId="0" borderId="12" xfId="1" applyFont="1" applyBorder="1" applyAlignment="1">
      <alignment horizontal="left" vertical="center"/>
    </xf>
    <xf numFmtId="0" fontId="13" fillId="0" borderId="13" xfId="1" applyFont="1" applyBorder="1" applyAlignment="1">
      <alignment horizontal="left" vertical="center"/>
    </xf>
    <xf numFmtId="0" fontId="13" fillId="0" borderId="31" xfId="1" applyFont="1" applyBorder="1" applyAlignment="1">
      <alignment horizontal="left" vertical="center"/>
    </xf>
    <xf numFmtId="0" fontId="13" fillId="0" borderId="32" xfId="1" applyFont="1" applyBorder="1" applyAlignment="1">
      <alignment horizontal="left"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wrapText="1"/>
    </xf>
    <xf numFmtId="187" fontId="1" fillId="6" borderId="34" xfId="17" applyNumberFormat="1" applyFont="1" applyFill="1" applyBorder="1" applyAlignment="1">
      <alignment horizontal="center" vertical="center"/>
    </xf>
    <xf numFmtId="178" fontId="16"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0" fontId="1" fillId="0" borderId="34" xfId="16" applyFont="1" applyBorder="1" applyAlignment="1">
      <alignment horizontal="center" vertical="center"/>
    </xf>
    <xf numFmtId="187" fontId="1" fillId="6" borderId="0" xfId="17" applyNumberFormat="1" applyFont="1" applyFill="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179" fontId="1" fillId="0" borderId="0" xfId="17" applyNumberFormat="1" applyFont="1" applyAlignment="1">
      <alignment horizontal="center" vertical="center" wrapText="1"/>
    </xf>
    <xf numFmtId="187" fontId="1" fillId="6" borderId="188" xfId="17" applyNumberFormat="1" applyFont="1" applyFill="1" applyBorder="1" applyAlignment="1">
      <alignment horizontal="center" vertical="center"/>
    </xf>
  </cellXfs>
  <cellStyles count="22">
    <cellStyle name="桁区切り" xfId="20" builtinId="6"/>
    <cellStyle name="標準" xfId="0" builtinId="0"/>
    <cellStyle name="標準 2" xfId="6" xr:uid="{00000000-0005-0000-0000-000002000000}"/>
    <cellStyle name="標準 2 2" xfId="7" xr:uid="{00000000-0005-0000-0000-000003000000}"/>
    <cellStyle name="標準 2 3" xfId="10" xr:uid="{00000000-0005-0000-0000-000004000000}"/>
    <cellStyle name="標準 3" xfId="11" xr:uid="{00000000-0005-0000-0000-000005000000}"/>
    <cellStyle name="標準 4" xfId="5" xr:uid="{00000000-0005-0000-0000-000006000000}"/>
    <cellStyle name="標準 4_APAHO401600" xfId="1" xr:uid="{00000000-0005-0000-0000-000007000000}"/>
    <cellStyle name="標準 4_APAHO4019001" xfId="4" xr:uid="{00000000-0005-0000-0000-000008000000}"/>
    <cellStyle name="標準 4_ZJ08_022012_青森市_2010" xfId="3" xr:uid="{00000000-0005-0000-0000-000009000000}"/>
    <cellStyle name="標準 6" xfId="8" xr:uid="{00000000-0005-0000-0000-00000A000000}"/>
    <cellStyle name="標準 6_APAHO401000" xfId="9" xr:uid="{00000000-0005-0000-0000-00000B000000}"/>
    <cellStyle name="標準 6_APAHO401200_O-JJ1016-001-3_財政状況資料集(決算状況カード(各会計・関係団体))(Rev2)2" xfId="15" xr:uid="{00000000-0005-0000-0000-00000C000000}"/>
    <cellStyle name="標準 6_APAHO402200_O-JJ1016-001-3_財政状況資料集(決算状況カード(各会計・関係団体))(Rev2)2" xfId="12" xr:uid="{00000000-0005-0000-0000-00000D000000}"/>
    <cellStyle name="標準 7" xfId="21" xr:uid="{C05E821A-E26B-40BB-8B3F-887F297E39E1}"/>
    <cellStyle name="標準_【レイアウト】（県）資料３（Ｐ２）　歳出比較分析表" xfId="16" xr:uid="{00000000-0005-0000-0000-00000E000000}"/>
    <cellStyle name="標準_【レイアウト】（市）資料３（Ｐ２）　歳出比較分析表" xfId="17" xr:uid="{00000000-0005-0000-0000-00000F000000}"/>
    <cellStyle name="標準_APAHO251300" xfId="18" xr:uid="{00000000-0005-0000-0000-000010000000}"/>
    <cellStyle name="標準_APAHO252300" xfId="19" xr:uid="{00000000-0005-0000-0000-000011000000}"/>
    <cellStyle name="標準_Book1" xfId="13" xr:uid="{00000000-0005-0000-0000-000012000000}"/>
    <cellStyle name="標準_O-JJ0722-001-3_決算状況カード(各会計・関係団体)_O-JJ1016-001-3_財政状況資料集(決算状況カード(各会計・関係団体))(Rev2)2" xfId="14" xr:uid="{00000000-0005-0000-0000-000013000000}"/>
    <cellStyle name="標準_O-JJ0722-001-8_連結実質赤字比率に係る赤字・黒字の構成分析" xfId="2" xr:uid="{00000000-0005-0000-0000-000014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(データシート!$F$3,データシート!$F$5,データシート!$F$7,データシート!$F$9,データシート!$F$11)</c:f>
              <c:numCache>
                <c:formatCode>#,##0;"△ "#,##0</c:formatCode>
                <c:ptCount val="5"/>
                <c:pt idx="0">
                  <c:v>43773</c:v>
                </c:pt>
                <c:pt idx="1">
                  <c:v>51565</c:v>
                </c:pt>
                <c:pt idx="2">
                  <c:v>46686</c:v>
                </c:pt>
                <c:pt idx="3">
                  <c:v>49796</c:v>
                </c:pt>
                <c:pt idx="4">
                  <c:v>51681</c:v>
                </c:pt>
              </c:numCache>
            </c:numRef>
          </c:val>
          <c:smooth val="0"/>
          <c:extLst>
            <c:ext xmlns:c16="http://schemas.microsoft.com/office/drawing/2014/chart" uri="{C3380CC4-5D6E-409C-BE32-E72D297353CC}">
              <c16:uniqueId val="{00000000-AD41-4630-AFFB-2D985BF4C2AE}"/>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(データシート!$D$3,データシート!$D$5,データシート!$D$7,データシート!$D$9,データシート!$D$11)</c:f>
              <c:numCache>
                <c:formatCode>#,##0;"△ "#,##0</c:formatCode>
                <c:ptCount val="5"/>
                <c:pt idx="0">
                  <c:v>46415</c:v>
                </c:pt>
                <c:pt idx="1">
                  <c:v>27624</c:v>
                </c:pt>
                <c:pt idx="2">
                  <c:v>42272</c:v>
                </c:pt>
                <c:pt idx="3">
                  <c:v>48060</c:v>
                </c:pt>
                <c:pt idx="4">
                  <c:v>40100</c:v>
                </c:pt>
              </c:numCache>
            </c:numRef>
          </c:val>
          <c:smooth val="0"/>
          <c:extLst>
            <c:ext xmlns:c16="http://schemas.microsoft.com/office/drawing/2014/chart" uri="{C3380CC4-5D6E-409C-BE32-E72D297353CC}">
              <c16:uniqueId val="{00000001-AD41-4630-AFFB-2D985BF4C2AE}"/>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7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データシート!$B$19:$F$19</c:f>
              <c:numCache>
                <c:formatCode>General</c:formatCode>
                <c:ptCount val="5"/>
                <c:pt idx="0">
                  <c:v>11.37</c:v>
                </c:pt>
                <c:pt idx="1">
                  <c:v>14.29</c:v>
                </c:pt>
                <c:pt idx="2">
                  <c:v>18</c:v>
                </c:pt>
                <c:pt idx="3">
                  <c:v>15.08</c:v>
                </c:pt>
                <c:pt idx="4">
                  <c:v>11.84</c:v>
                </c:pt>
              </c:numCache>
            </c:numRef>
          </c:val>
          <c:extLst>
            <c:ext xmlns:c16="http://schemas.microsoft.com/office/drawing/2014/chart" uri="{C3380CC4-5D6E-409C-BE32-E72D297353CC}">
              <c16:uniqueId val="{00000000-DA36-4B9A-9E21-0622166F5F0D}"/>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データシート!$B$20:$F$20</c:f>
              <c:numCache>
                <c:formatCode>General</c:formatCode>
                <c:ptCount val="5"/>
                <c:pt idx="0">
                  <c:v>60.32</c:v>
                </c:pt>
                <c:pt idx="1">
                  <c:v>60.3</c:v>
                </c:pt>
                <c:pt idx="2">
                  <c:v>61.27</c:v>
                </c:pt>
                <c:pt idx="3">
                  <c:v>58.04</c:v>
                </c:pt>
                <c:pt idx="4">
                  <c:v>54.9</c:v>
                </c:pt>
              </c:numCache>
            </c:numRef>
          </c:val>
          <c:extLst>
            <c:ext xmlns:c16="http://schemas.microsoft.com/office/drawing/2014/chart" uri="{C3380CC4-5D6E-409C-BE32-E72D297353CC}">
              <c16:uniqueId val="{00000001-DA36-4B9A-9E21-0622166F5F0D}"/>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H27</c:v>
                </c:pt>
                <c:pt idx="1">
                  <c:v>H28</c:v>
                </c:pt>
                <c:pt idx="2">
                  <c:v>H29</c:v>
                </c:pt>
                <c:pt idx="3">
                  <c:v>H30</c:v>
                </c:pt>
                <c:pt idx="4">
                  <c:v>R01</c:v>
                </c:pt>
              </c:strCache>
            </c:strRef>
          </c:cat>
          <c:val>
            <c:numRef>
              <c:f>データシート!$B$21:$F$21</c:f>
              <c:numCache>
                <c:formatCode>General</c:formatCode>
                <c:ptCount val="5"/>
                <c:pt idx="0">
                  <c:v>13.93</c:v>
                </c:pt>
                <c:pt idx="1">
                  <c:v>3.02</c:v>
                </c:pt>
                <c:pt idx="2">
                  <c:v>3.53</c:v>
                </c:pt>
                <c:pt idx="3">
                  <c:v>-1.9</c:v>
                </c:pt>
                <c:pt idx="4">
                  <c:v>-2.38</c:v>
                </c:pt>
              </c:numCache>
            </c:numRef>
          </c:val>
          <c:smooth val="0"/>
          <c:extLst>
            <c:ext xmlns:c16="http://schemas.microsoft.com/office/drawing/2014/chart" uri="{C3380CC4-5D6E-409C-BE32-E72D297353CC}">
              <c16:uniqueId val="{00000002-DA36-4B9A-9E21-0622166F5F0D}"/>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DD77-40DD-8E7E-5CB39CFB8A49}"/>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DD77-40DD-8E7E-5CB39CFB8A49}"/>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DD77-40DD-8E7E-5CB39CFB8A49}"/>
            </c:ext>
          </c:extLst>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3-DD77-40DD-8E7E-5CB39CFB8A49}"/>
            </c:ext>
          </c:extLst>
        </c:ser>
        <c:ser>
          <c:idx val="4"/>
          <c:order val="4"/>
          <c:tx>
            <c:strRef>
              <c:f>データシート!$A$31</c:f>
              <c:strCache>
                <c:ptCount val="1"/>
                <c:pt idx="0">
                  <c:v>#N/A</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データシート!$B$31:$K$31</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4-DD77-40DD-8E7E-5CB39CFB8A49}"/>
            </c:ext>
          </c:extLst>
        </c:ser>
        <c:ser>
          <c:idx val="5"/>
          <c:order val="5"/>
          <c:tx>
            <c:strRef>
              <c:f>データシート!$A$32</c:f>
              <c:strCache>
                <c:ptCount val="1"/>
                <c:pt idx="0">
                  <c:v>#N/A</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データシート!$B$32:$K$32</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5-DD77-40DD-8E7E-5CB39CFB8A49}"/>
            </c:ext>
          </c:extLst>
        </c:ser>
        <c:ser>
          <c:idx val="6"/>
          <c:order val="6"/>
          <c:tx>
            <c:strRef>
              <c:f>データシート!$A$33</c:f>
              <c:strCache>
                <c:ptCount val="1"/>
                <c:pt idx="0">
                  <c:v>後期高齢者医療事業会計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データシート!$B$33:$K$33</c:f>
              <c:numCache>
                <c:formatCode>General</c:formatCode>
                <c:ptCount val="10"/>
                <c:pt idx="0">
                  <c:v>#N/A</c:v>
                </c:pt>
                <c:pt idx="1">
                  <c:v>0.09</c:v>
                </c:pt>
                <c:pt idx="2">
                  <c:v>#N/A</c:v>
                </c:pt>
                <c:pt idx="3">
                  <c:v>0.13</c:v>
                </c:pt>
                <c:pt idx="4">
                  <c:v>#N/A</c:v>
                </c:pt>
                <c:pt idx="5">
                  <c:v>7.0000000000000007E-2</c:v>
                </c:pt>
                <c:pt idx="6">
                  <c:v>#N/A</c:v>
                </c:pt>
                <c:pt idx="7">
                  <c:v>0.06</c:v>
                </c:pt>
                <c:pt idx="8">
                  <c:v>#N/A</c:v>
                </c:pt>
                <c:pt idx="9">
                  <c:v>0.04</c:v>
                </c:pt>
              </c:numCache>
            </c:numRef>
          </c:val>
          <c:extLst>
            <c:ext xmlns:c16="http://schemas.microsoft.com/office/drawing/2014/chart" uri="{C3380CC4-5D6E-409C-BE32-E72D297353CC}">
              <c16:uniqueId val="{00000006-DD77-40DD-8E7E-5CB39CFB8A49}"/>
            </c:ext>
          </c:extLst>
        </c:ser>
        <c:ser>
          <c:idx val="7"/>
          <c:order val="7"/>
          <c:tx>
            <c:strRef>
              <c:f>データシート!$A$34</c:f>
              <c:strCache>
                <c:ptCount val="1"/>
                <c:pt idx="0">
                  <c:v>国民健康保険事業会計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データシート!$B$34:$K$34</c:f>
              <c:numCache>
                <c:formatCode>General</c:formatCode>
                <c:ptCount val="10"/>
                <c:pt idx="0">
                  <c:v>#N/A</c:v>
                </c:pt>
                <c:pt idx="1">
                  <c:v>0.83</c:v>
                </c:pt>
                <c:pt idx="2">
                  <c:v>#N/A</c:v>
                </c:pt>
                <c:pt idx="3">
                  <c:v>0.83</c:v>
                </c:pt>
                <c:pt idx="4">
                  <c:v>#N/A</c:v>
                </c:pt>
                <c:pt idx="5">
                  <c:v>0.9</c:v>
                </c:pt>
                <c:pt idx="6">
                  <c:v>#N/A</c:v>
                </c:pt>
                <c:pt idx="7">
                  <c:v>0.8</c:v>
                </c:pt>
                <c:pt idx="8">
                  <c:v>#N/A</c:v>
                </c:pt>
                <c:pt idx="9">
                  <c:v>0.48</c:v>
                </c:pt>
              </c:numCache>
            </c:numRef>
          </c:val>
          <c:extLst>
            <c:ext xmlns:c16="http://schemas.microsoft.com/office/drawing/2014/chart" uri="{C3380CC4-5D6E-409C-BE32-E72D297353CC}">
              <c16:uniqueId val="{00000007-DD77-40DD-8E7E-5CB39CFB8A49}"/>
            </c:ext>
          </c:extLst>
        </c:ser>
        <c:ser>
          <c:idx val="8"/>
          <c:order val="8"/>
          <c:tx>
            <c:strRef>
              <c:f>データシート!$A$35</c:f>
              <c:strCache>
                <c:ptCount val="1"/>
                <c:pt idx="0">
                  <c:v>介護保険事業会計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データシート!$B$35:$K$35</c:f>
              <c:numCache>
                <c:formatCode>General</c:formatCode>
                <c:ptCount val="10"/>
                <c:pt idx="0">
                  <c:v>#N/A</c:v>
                </c:pt>
                <c:pt idx="1">
                  <c:v>1.31</c:v>
                </c:pt>
                <c:pt idx="2">
                  <c:v>#N/A</c:v>
                </c:pt>
                <c:pt idx="3">
                  <c:v>0.96</c:v>
                </c:pt>
                <c:pt idx="4">
                  <c:v>#N/A</c:v>
                </c:pt>
                <c:pt idx="5">
                  <c:v>1.1599999999999999</c:v>
                </c:pt>
                <c:pt idx="6">
                  <c:v>#N/A</c:v>
                </c:pt>
                <c:pt idx="7">
                  <c:v>1.67</c:v>
                </c:pt>
                <c:pt idx="8">
                  <c:v>#N/A</c:v>
                </c:pt>
                <c:pt idx="9">
                  <c:v>0.93</c:v>
                </c:pt>
              </c:numCache>
            </c:numRef>
          </c:val>
          <c:extLst>
            <c:ext xmlns:c16="http://schemas.microsoft.com/office/drawing/2014/chart" uri="{C3380CC4-5D6E-409C-BE32-E72D297353CC}">
              <c16:uniqueId val="{00000008-DD77-40DD-8E7E-5CB39CFB8A49}"/>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データシート!$B$36:$K$36</c:f>
              <c:numCache>
                <c:formatCode>General</c:formatCode>
                <c:ptCount val="10"/>
                <c:pt idx="0">
                  <c:v>#N/A</c:v>
                </c:pt>
                <c:pt idx="1">
                  <c:v>11.36</c:v>
                </c:pt>
                <c:pt idx="2">
                  <c:v>#N/A</c:v>
                </c:pt>
                <c:pt idx="3">
                  <c:v>14.29</c:v>
                </c:pt>
                <c:pt idx="4">
                  <c:v>#N/A</c:v>
                </c:pt>
                <c:pt idx="5">
                  <c:v>17.86</c:v>
                </c:pt>
                <c:pt idx="6">
                  <c:v>#N/A</c:v>
                </c:pt>
                <c:pt idx="7">
                  <c:v>15.08</c:v>
                </c:pt>
                <c:pt idx="8">
                  <c:v>#N/A</c:v>
                </c:pt>
                <c:pt idx="9">
                  <c:v>11.82</c:v>
                </c:pt>
              </c:numCache>
            </c:numRef>
          </c:val>
          <c:extLst>
            <c:ext xmlns:c16="http://schemas.microsoft.com/office/drawing/2014/chart" uri="{C3380CC4-5D6E-409C-BE32-E72D297353CC}">
              <c16:uniqueId val="{00000009-DD77-40DD-8E7E-5CB39CFB8A49}"/>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データシート!$B$42:$P$42</c:f>
              <c:numCache>
                <c:formatCode>General</c:formatCode>
                <c:ptCount val="15"/>
                <c:pt idx="2">
                  <c:v>4730</c:v>
                </c:pt>
                <c:pt idx="5">
                  <c:v>4576</c:v>
                </c:pt>
                <c:pt idx="8">
                  <c:v>4377</c:v>
                </c:pt>
                <c:pt idx="11">
                  <c:v>4230</c:v>
                </c:pt>
                <c:pt idx="14">
                  <c:v>4155</c:v>
                </c:pt>
              </c:numCache>
            </c:numRef>
          </c:val>
          <c:extLst>
            <c:ext xmlns:c16="http://schemas.microsoft.com/office/drawing/2014/chart" uri="{C3380CC4-5D6E-409C-BE32-E72D297353CC}">
              <c16:uniqueId val="{00000000-66DA-40E9-BACF-398DF49C0A40}"/>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66DA-40E9-BACF-398DF49C0A40}"/>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データシート!$B$44:$P$44</c:f>
              <c:numCache>
                <c:formatCode>General</c:formatCode>
                <c:ptCount val="15"/>
                <c:pt idx="0">
                  <c:v>158</c:v>
                </c:pt>
                <c:pt idx="3">
                  <c:v>158</c:v>
                </c:pt>
                <c:pt idx="6">
                  <c:v>6</c:v>
                </c:pt>
                <c:pt idx="9">
                  <c:v>6</c:v>
                </c:pt>
                <c:pt idx="12">
                  <c:v>0</c:v>
                </c:pt>
              </c:numCache>
            </c:numRef>
          </c:val>
          <c:extLst>
            <c:ext xmlns:c16="http://schemas.microsoft.com/office/drawing/2014/chart" uri="{C3380CC4-5D6E-409C-BE32-E72D297353CC}">
              <c16:uniqueId val="{00000002-66DA-40E9-BACF-398DF49C0A40}"/>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データシート!$B$45:$P$45</c:f>
              <c:numCache>
                <c:formatCode>General</c:formatCode>
                <c:ptCount val="15"/>
                <c:pt idx="0">
                  <c:v>145</c:v>
                </c:pt>
                <c:pt idx="3">
                  <c:v>92</c:v>
                </c:pt>
                <c:pt idx="6">
                  <c:v>82</c:v>
                </c:pt>
                <c:pt idx="9">
                  <c:v>89</c:v>
                </c:pt>
                <c:pt idx="12">
                  <c:v>93</c:v>
                </c:pt>
              </c:numCache>
            </c:numRef>
          </c:val>
          <c:extLst>
            <c:ext xmlns:c16="http://schemas.microsoft.com/office/drawing/2014/chart" uri="{C3380CC4-5D6E-409C-BE32-E72D297353CC}">
              <c16:uniqueId val="{00000003-66DA-40E9-BACF-398DF49C0A40}"/>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データシート!$B$46:$P$46</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66DA-40E9-BACF-398DF49C0A40}"/>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66DA-40E9-BACF-398DF49C0A40}"/>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66DA-40E9-BACF-398DF49C0A40}"/>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データシート!$B$49:$P$49</c:f>
              <c:numCache>
                <c:formatCode>General</c:formatCode>
                <c:ptCount val="15"/>
                <c:pt idx="0">
                  <c:v>2433</c:v>
                </c:pt>
                <c:pt idx="3">
                  <c:v>2432</c:v>
                </c:pt>
                <c:pt idx="6">
                  <c:v>2078</c:v>
                </c:pt>
                <c:pt idx="9">
                  <c:v>1882</c:v>
                </c:pt>
                <c:pt idx="12">
                  <c:v>1775</c:v>
                </c:pt>
              </c:numCache>
            </c:numRef>
          </c:val>
          <c:extLst>
            <c:ext xmlns:c16="http://schemas.microsoft.com/office/drawing/2014/chart" uri="{C3380CC4-5D6E-409C-BE32-E72D297353CC}">
              <c16:uniqueId val="{00000007-66DA-40E9-BACF-398DF49C0A40}"/>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データシート!$B$50:$P$50</c:f>
              <c:numCache>
                <c:formatCode>General</c:formatCode>
                <c:ptCount val="15"/>
                <c:pt idx="0">
                  <c:v>#N/A</c:v>
                </c:pt>
                <c:pt idx="1">
                  <c:v>-1994</c:v>
                </c:pt>
                <c:pt idx="2">
                  <c:v>#N/A</c:v>
                </c:pt>
                <c:pt idx="3">
                  <c:v>#N/A</c:v>
                </c:pt>
                <c:pt idx="4">
                  <c:v>-1894</c:v>
                </c:pt>
                <c:pt idx="5">
                  <c:v>#N/A</c:v>
                </c:pt>
                <c:pt idx="6">
                  <c:v>#N/A</c:v>
                </c:pt>
                <c:pt idx="7">
                  <c:v>-2211</c:v>
                </c:pt>
                <c:pt idx="8">
                  <c:v>#N/A</c:v>
                </c:pt>
                <c:pt idx="9">
                  <c:v>#N/A</c:v>
                </c:pt>
                <c:pt idx="10">
                  <c:v>-2253</c:v>
                </c:pt>
                <c:pt idx="11">
                  <c:v>#N/A</c:v>
                </c:pt>
                <c:pt idx="12">
                  <c:v>#N/A</c:v>
                </c:pt>
                <c:pt idx="13">
                  <c:v>-2287</c:v>
                </c:pt>
                <c:pt idx="14">
                  <c:v>#N/A</c:v>
                </c:pt>
              </c:numCache>
            </c:numRef>
          </c:val>
          <c:smooth val="0"/>
          <c:extLst>
            <c:ext xmlns:c16="http://schemas.microsoft.com/office/drawing/2014/chart" uri="{C3380CC4-5D6E-409C-BE32-E72D297353CC}">
              <c16:uniqueId val="{00000008-66DA-40E9-BACF-398DF49C0A40}"/>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データシート!$B$56:$P$56</c:f>
              <c:numCache>
                <c:formatCode>General</c:formatCode>
                <c:ptCount val="15"/>
                <c:pt idx="2">
                  <c:v>47350</c:v>
                </c:pt>
                <c:pt idx="5">
                  <c:v>43260</c:v>
                </c:pt>
                <c:pt idx="8">
                  <c:v>39408</c:v>
                </c:pt>
                <c:pt idx="11">
                  <c:v>35526</c:v>
                </c:pt>
                <c:pt idx="14">
                  <c:v>31805</c:v>
                </c:pt>
              </c:numCache>
            </c:numRef>
          </c:val>
          <c:extLst>
            <c:ext xmlns:c16="http://schemas.microsoft.com/office/drawing/2014/chart" uri="{C3380CC4-5D6E-409C-BE32-E72D297353CC}">
              <c16:uniqueId val="{00000000-374C-4942-A320-FA9415FE0E06}"/>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データシート!$B$57:$P$57</c:f>
              <c:numCache>
                <c:formatCode>General</c:formatCode>
                <c:ptCount val="15"/>
                <c:pt idx="2">
                  <c:v>0</c:v>
                </c:pt>
                <c:pt idx="5">
                  <c:v>0</c:v>
                </c:pt>
                <c:pt idx="8">
                  <c:v>0</c:v>
                </c:pt>
                <c:pt idx="11">
                  <c:v>0</c:v>
                </c:pt>
                <c:pt idx="14">
                  <c:v>0</c:v>
                </c:pt>
              </c:numCache>
            </c:numRef>
          </c:val>
          <c:extLst>
            <c:ext xmlns:c16="http://schemas.microsoft.com/office/drawing/2014/chart" uri="{C3380CC4-5D6E-409C-BE32-E72D297353CC}">
              <c16:uniqueId val="{00000001-374C-4942-A320-FA9415FE0E06}"/>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データシート!$B$58:$P$58</c:f>
              <c:numCache>
                <c:formatCode>General</c:formatCode>
                <c:ptCount val="15"/>
                <c:pt idx="2">
                  <c:v>75045</c:v>
                </c:pt>
                <c:pt idx="5">
                  <c:v>82183</c:v>
                </c:pt>
                <c:pt idx="8">
                  <c:v>88248</c:v>
                </c:pt>
                <c:pt idx="11">
                  <c:v>96828</c:v>
                </c:pt>
                <c:pt idx="14">
                  <c:v>110602</c:v>
                </c:pt>
              </c:numCache>
            </c:numRef>
          </c:val>
          <c:extLst>
            <c:ext xmlns:c16="http://schemas.microsoft.com/office/drawing/2014/chart" uri="{C3380CC4-5D6E-409C-BE32-E72D297353CC}">
              <c16:uniqueId val="{00000002-374C-4942-A320-FA9415FE0E06}"/>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374C-4942-A320-FA9415FE0E06}"/>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374C-4942-A320-FA9415FE0E06}"/>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データシート!$B$61:$P$61</c:f>
              <c:numCache>
                <c:formatCode>General</c:formatCode>
                <c:ptCount val="15"/>
                <c:pt idx="0">
                  <c:v>210</c:v>
                </c:pt>
                <c:pt idx="3">
                  <c:v>158</c:v>
                </c:pt>
                <c:pt idx="6">
                  <c:v>106</c:v>
                </c:pt>
                <c:pt idx="9">
                  <c:v>53</c:v>
                </c:pt>
                <c:pt idx="12">
                  <c:v>0</c:v>
                </c:pt>
              </c:numCache>
            </c:numRef>
          </c:val>
          <c:extLst>
            <c:ext xmlns:c16="http://schemas.microsoft.com/office/drawing/2014/chart" uri="{C3380CC4-5D6E-409C-BE32-E72D297353CC}">
              <c16:uniqueId val="{00000005-374C-4942-A320-FA9415FE0E06}"/>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データシート!$B$62:$P$62</c:f>
              <c:numCache>
                <c:formatCode>General</c:formatCode>
                <c:ptCount val="15"/>
                <c:pt idx="0">
                  <c:v>15535</c:v>
                </c:pt>
                <c:pt idx="3">
                  <c:v>14691</c:v>
                </c:pt>
                <c:pt idx="6">
                  <c:v>14609</c:v>
                </c:pt>
                <c:pt idx="9">
                  <c:v>13143</c:v>
                </c:pt>
                <c:pt idx="12">
                  <c:v>12938</c:v>
                </c:pt>
              </c:numCache>
            </c:numRef>
          </c:val>
          <c:extLst>
            <c:ext xmlns:c16="http://schemas.microsoft.com/office/drawing/2014/chart" uri="{C3380CC4-5D6E-409C-BE32-E72D297353CC}">
              <c16:uniqueId val="{00000006-374C-4942-A320-FA9415FE0E06}"/>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データシート!$B$63:$P$63</c:f>
              <c:numCache>
                <c:formatCode>General</c:formatCode>
                <c:ptCount val="15"/>
                <c:pt idx="0">
                  <c:v>901</c:v>
                </c:pt>
                <c:pt idx="3">
                  <c:v>944</c:v>
                </c:pt>
                <c:pt idx="6">
                  <c:v>1108</c:v>
                </c:pt>
                <c:pt idx="9">
                  <c:v>1123</c:v>
                </c:pt>
                <c:pt idx="12">
                  <c:v>1155</c:v>
                </c:pt>
              </c:numCache>
            </c:numRef>
          </c:val>
          <c:extLst>
            <c:ext xmlns:c16="http://schemas.microsoft.com/office/drawing/2014/chart" uri="{C3380CC4-5D6E-409C-BE32-E72D297353CC}">
              <c16:uniqueId val="{00000007-374C-4942-A320-FA9415FE0E06}"/>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データシート!$B$64:$P$64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8-374C-4942-A320-FA9415FE0E06}"/>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データシート!$B$65:$P$65</c:f>
              <c:numCache>
                <c:formatCode>General</c:formatCode>
                <c:ptCount val="15"/>
                <c:pt idx="0">
                  <c:v>481</c:v>
                </c:pt>
                <c:pt idx="3">
                  <c:v>12</c:v>
                </c:pt>
                <c:pt idx="6">
                  <c:v>6</c:v>
                </c:pt>
                <c:pt idx="9">
                  <c:v>0</c:v>
                </c:pt>
                <c:pt idx="12">
                  <c:v>0</c:v>
                </c:pt>
              </c:numCache>
            </c:numRef>
          </c:val>
          <c:extLst>
            <c:ext xmlns:c16="http://schemas.microsoft.com/office/drawing/2014/chart" uri="{C3380CC4-5D6E-409C-BE32-E72D297353CC}">
              <c16:uniqueId val="{00000009-374C-4942-A320-FA9415FE0E06}"/>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データシート!$B$66:$P$66</c:f>
              <c:numCache>
                <c:formatCode>General</c:formatCode>
                <c:ptCount val="15"/>
                <c:pt idx="0">
                  <c:v>16355</c:v>
                </c:pt>
                <c:pt idx="3">
                  <c:v>14133</c:v>
                </c:pt>
                <c:pt idx="6">
                  <c:v>12212</c:v>
                </c:pt>
                <c:pt idx="9">
                  <c:v>10463</c:v>
                </c:pt>
                <c:pt idx="12">
                  <c:v>8800</c:v>
                </c:pt>
              </c:numCache>
            </c:numRef>
          </c:val>
          <c:extLst>
            <c:ext xmlns:c16="http://schemas.microsoft.com/office/drawing/2014/chart" uri="{C3380CC4-5D6E-409C-BE32-E72D297353CC}">
              <c16:uniqueId val="{0000000A-374C-4942-A320-FA9415FE0E06}"/>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374C-4942-A320-FA9415FE0E06}"/>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データシート!$B$72:$D$72</c:f>
              <c:numCache>
                <c:formatCode>#,##0;"▲ "#,##0</c:formatCode>
                <c:ptCount val="3"/>
                <c:pt idx="0">
                  <c:v>35999</c:v>
                </c:pt>
                <c:pt idx="1">
                  <c:v>36033</c:v>
                </c:pt>
                <c:pt idx="2">
                  <c:v>36058</c:v>
                </c:pt>
              </c:numCache>
            </c:numRef>
          </c:val>
          <c:extLst>
            <c:ext xmlns:c16="http://schemas.microsoft.com/office/drawing/2014/chart" uri="{C3380CC4-5D6E-409C-BE32-E72D297353CC}">
              <c16:uniqueId val="{00000000-90FA-4D80-9F69-B0370A1303A2}"/>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データシート!$B$73:$D$73</c:f>
              <c:numCache>
                <c:formatCode>#,##0;"▲ "#,##0</c:formatCode>
                <c:ptCount val="3"/>
                <c:pt idx="0">
                  <c:v>0</c:v>
                </c:pt>
                <c:pt idx="1">
                  <c:v>0</c:v>
                </c:pt>
                <c:pt idx="2">
                  <c:v>0</c:v>
                </c:pt>
              </c:numCache>
            </c:numRef>
          </c:val>
          <c:extLst>
            <c:ext xmlns:c16="http://schemas.microsoft.com/office/drawing/2014/chart" uri="{C3380CC4-5D6E-409C-BE32-E72D297353CC}">
              <c16:uniqueId val="{00000001-90FA-4D80-9F69-B0370A1303A2}"/>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H29</c:v>
                </c:pt>
                <c:pt idx="1">
                  <c:v>H30</c:v>
                </c:pt>
                <c:pt idx="2">
                  <c:v>R01</c:v>
                </c:pt>
              </c:strCache>
            </c:strRef>
          </c:cat>
          <c:val>
            <c:numRef>
              <c:f>データシート!$B$74:$D$74</c:f>
              <c:numCache>
                <c:formatCode>#,##0;"▲ "#,##0</c:formatCode>
                <c:ptCount val="3"/>
                <c:pt idx="0">
                  <c:v>51438</c:v>
                </c:pt>
                <c:pt idx="1">
                  <c:v>59983</c:v>
                </c:pt>
                <c:pt idx="2">
                  <c:v>73035</c:v>
                </c:pt>
              </c:numCache>
            </c:numRef>
          </c:val>
          <c:extLst>
            <c:ext xmlns:c16="http://schemas.microsoft.com/office/drawing/2014/chart" uri="{C3380CC4-5D6E-409C-BE32-E72D297353CC}">
              <c16:uniqueId val="{00000002-90FA-4D80-9F69-B0370A1303A2}"/>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{58D0CAE8-A9AA-471D-AE78-1B49EB7379B7}</c15:txfldGUID>
                      <c15:f>公会計指標分析・財政指標組合せ分析表!$BP$50</c15:f>
                      <c15:dlblFieldTableCache>
                        <c:ptCount val="1"/>
                        <c:pt idx="0">
                          <c:v>H27</c:v>
                        </c:pt>
                      </c15:dlblFieldTableCache>
                    </c15:dlblFTEntry>
                  </c15:dlblFieldTable>
                  <c15:showDataLabelsRange val="0"/>
                </c:ext>
                <c:ext xmlns:c16="http://schemas.microsoft.com/office/drawing/2014/chart" uri="{C3380CC4-5D6E-409C-BE32-E72D297353CC}">
                  <c16:uniqueId val="{00000000-5CC5-4714-99CC-8BB9D1ABBD5F}"/>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{01BCF7A6-08C3-45D7-8DC1-A649DA5BBE3D}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5CC5-4714-99CC-8BB9D1ABBD5F}"/>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{400BC035-7B16-45EA-BE8F-98283F85EBA2}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5CC5-4714-99CC-8BB9D1ABBD5F}"/>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{8C365D87-5443-46D3-BA43-C7872D9139D1}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5CC5-4714-99CC-8BB9D1ABBD5F}"/>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{9FDB0C0A-DE93-477A-9EE6-843B0ACD82D1}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5CC5-4714-99CC-8BB9D1ABBD5F}"/>
                </c:ext>
              </c:extLst>
            </c:dLbl>
            <c:dLbl>
              <c:idx val="8"/>
              <c:tx>
                <c:strRef>
                  <c:f>公会計指標分析・財政指標組合せ分析表!$BX$50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{4A39BA65-E0A0-4256-89A6-C9B4F8168533}</c15:txfldGUID>
                      <c15:f>公会計指標分析・財政指標組合せ分析表!$BX$50</c15:f>
                      <c15:dlblFieldTableCache>
                        <c:ptCount val="1"/>
                        <c:pt idx="0">
                          <c:v>H28</c:v>
                        </c:pt>
                      </c15:dlblFieldTableCache>
                    </c15:dlblFTEntry>
                  </c15:dlblFieldTable>
                  <c15:showDataLabelsRange val="0"/>
                </c:ext>
                <c:ext xmlns:c16="http://schemas.microsoft.com/office/drawing/2014/chart" uri="{C3380CC4-5D6E-409C-BE32-E72D297353CC}">
                  <c16:uniqueId val="{00000005-5CC5-4714-99CC-8BB9D1ABBD5F}"/>
                </c:ext>
              </c:extLst>
            </c:dLbl>
            <c:dLbl>
              <c:idx val="16"/>
              <c:tx>
                <c:strRef>
                  <c:f>公会計指標分析・財政指標組合せ分析表!$CF$50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{BE896393-143F-4EFA-B4EF-8D44DC0F5714}</c15:txfldGUID>
                      <c15:f>公会計指標分析・財政指標組合せ分析表!$CF$50</c15:f>
                      <c15:dlblFieldTableCache>
                        <c:ptCount val="1"/>
                        <c:pt idx="0">
                          <c:v>H29</c:v>
                        </c:pt>
                      </c15:dlblFieldTableCache>
                    </c15:dlblFTEntry>
                  </c15:dlblFieldTable>
                  <c15:showDataLabelsRange val="0"/>
                </c:ext>
                <c:ext xmlns:c16="http://schemas.microsoft.com/office/drawing/2014/chart" uri="{C3380CC4-5D6E-409C-BE32-E72D297353CC}">
                  <c16:uniqueId val="{00000006-5CC5-4714-99CC-8BB9D1ABBD5F}"/>
                </c:ext>
              </c:extLst>
            </c:dLbl>
            <c:dLbl>
              <c:idx val="24"/>
              <c:tx>
                <c:strRef>
                  <c:f>公会計指標分析・財政指標組合せ分析表!$CN$50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{EEC0E6AE-89E3-4EFE-A457-0C66DAF79712}</c15:txfldGUID>
                      <c15:f>公会計指標分析・財政指標組合せ分析表!$CN$50</c15:f>
                      <c15:dlblFieldTableCache>
                        <c:ptCount val="1"/>
                        <c:pt idx="0">
                          <c:v>H30</c:v>
                        </c:pt>
                      </c15:dlblFieldTableCache>
                    </c15:dlblFTEntry>
                  </c15:dlblFieldTable>
                  <c15:showDataLabelsRange val="0"/>
                </c:ext>
                <c:ext xmlns:c16="http://schemas.microsoft.com/office/drawing/2014/chart" uri="{C3380CC4-5D6E-409C-BE32-E72D297353CC}">
                  <c16:uniqueId val="{00000007-5CC5-4714-99CC-8BB9D1ABBD5F}"/>
                </c:ext>
              </c:extLst>
            </c:dLbl>
            <c:dLbl>
              <c:idx val="32"/>
              <c:tx>
                <c:strRef>
                  <c:f>公会計指標分析・財政指標組合せ分析表!$CV$50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{76D5625D-5821-4335-B1FA-D09A56607BD5}</c15:txfldGUID>
                      <c15:f>公会計指標分析・財政指標組合せ分析表!$CV$50</c15:f>
                      <c15:dlblFieldTableCache>
                        <c:ptCount val="1"/>
                        <c:pt idx="0">
                          <c:v>R01</c:v>
                        </c:pt>
                      </c15:dlblFieldTableCache>
                    </c15:dlblFTEntry>
                  </c15:dlblFieldTable>
                  <c15:showDataLabelsRange val="0"/>
                </c:ext>
                <c:ext xmlns:c16="http://schemas.microsoft.com/office/drawing/2014/chart" uri="{C3380CC4-5D6E-409C-BE32-E72D297353CC}">
                  <c16:uniqueId val="{00000008-5CC5-4714-99CC-8BB9D1ABBD5F}"/>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8">
                  <c:v>40.299999999999997</c:v>
                </c:pt>
                <c:pt idx="16">
                  <c:v>39.9</c:v>
                </c:pt>
                <c:pt idx="24">
                  <c:v>37.9</c:v>
                </c:pt>
                <c:pt idx="32">
                  <c:v>36.1</c:v>
                </c:pt>
              </c:numCache>
            </c:numRef>
          </c:xVal>
          <c:yVal>
            <c:numRef>
              <c:f>公会計指標分析・財政指標組合せ分析表!$BP$51:$DC$51</c:f>
              <c:numCache>
                <c:formatCode>#,##0.0;"▲ "#,##0.0</c:formatCode>
                <c:ptCount val="40"/>
              </c:numCache>
            </c:numRef>
          </c:yVal>
          <c:smooth val="0"/>
          <c:extLst>
            <c:ext xmlns:c16="http://schemas.microsoft.com/office/drawing/2014/chart" uri="{C3380CC4-5D6E-409C-BE32-E72D297353CC}">
              <c16:uniqueId val="{00000009-5CC5-4714-99CC-8BB9D1ABBD5F}"/>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{F6EFFD70-E13D-40D4-A4C4-D04A9CD8CBBC}</c15:txfldGUID>
                      <c15:f>公会計指標分析・財政指標組合せ分析表!$BP$50</c15:f>
                      <c15:dlblFieldTableCache>
                        <c:ptCount val="1"/>
                        <c:pt idx="0">
                          <c:v>H27</c:v>
                        </c:pt>
                      </c15:dlblFieldTableCache>
                    </c15:dlblFTEntry>
                  </c15:dlblFieldTable>
                  <c15:showDataLabelsRange val="0"/>
                </c:ext>
                <c:ext xmlns:c16="http://schemas.microsoft.com/office/drawing/2014/chart" uri="{C3380CC4-5D6E-409C-BE32-E72D297353CC}">
                  <c16:uniqueId val="{0000000A-5CC5-4714-99CC-8BB9D1ABBD5F}"/>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{40A82B0A-AA04-450E-AE14-3EC3EA7A87D8}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5CC5-4714-99CC-8BB9D1ABBD5F}"/>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{977AED5A-9EF5-4F2E-8B9A-AE57B201C684}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5CC5-4714-99CC-8BB9D1ABBD5F}"/>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{ACECF010-D49D-4B47-9E30-332C2697D507}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5CC5-4714-99CC-8BB9D1ABBD5F}"/>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{F9BC4D1E-5350-425A-AB95-A9A0DFFE1066}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5CC5-4714-99CC-8BB9D1ABBD5F}"/>
                </c:ext>
              </c:extLst>
            </c:dLbl>
            <c:dLbl>
              <c:idx val="8"/>
              <c:tx>
                <c:strRef>
                  <c:f>公会計指標分析・財政指標組合せ分析表!$BX$50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{135289EA-6159-4AAB-9FC5-9FECA8444EDB}</c15:txfldGUID>
                      <c15:f>公会計指標分析・財政指標組合せ分析表!$BX$50</c15:f>
                      <c15:dlblFieldTableCache>
                        <c:ptCount val="1"/>
                        <c:pt idx="0">
                          <c:v>H28</c:v>
                        </c:pt>
                      </c15:dlblFieldTableCache>
                    </c15:dlblFTEntry>
                  </c15:dlblFieldTable>
                  <c15:showDataLabelsRange val="0"/>
                </c:ext>
                <c:ext xmlns:c16="http://schemas.microsoft.com/office/drawing/2014/chart" uri="{C3380CC4-5D6E-409C-BE32-E72D297353CC}">
                  <c16:uniqueId val="{0000000F-5CC5-4714-99CC-8BB9D1ABBD5F}"/>
                </c:ext>
              </c:extLst>
            </c:dLbl>
            <c:dLbl>
              <c:idx val="16"/>
              <c:tx>
                <c:strRef>
                  <c:f>公会計指標分析・財政指標組合せ分析表!$CF$50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{AEC36F55-0C63-475E-9D63-35282332DA15}</c15:txfldGUID>
                      <c15:f>公会計指標分析・財政指標組合せ分析表!$CF$50</c15:f>
                      <c15:dlblFieldTableCache>
                        <c:ptCount val="1"/>
                        <c:pt idx="0">
                          <c:v>H29</c:v>
                        </c:pt>
                      </c15:dlblFieldTableCache>
                    </c15:dlblFTEntry>
                  </c15:dlblFieldTable>
                  <c15:showDataLabelsRange val="0"/>
                </c:ext>
                <c:ext xmlns:c16="http://schemas.microsoft.com/office/drawing/2014/chart" uri="{C3380CC4-5D6E-409C-BE32-E72D297353CC}">
                  <c16:uniqueId val="{00000010-5CC5-4714-99CC-8BB9D1ABBD5F}"/>
                </c:ext>
              </c:extLst>
            </c:dLbl>
            <c:dLbl>
              <c:idx val="24"/>
              <c:tx>
                <c:strRef>
                  <c:f>公会計指標分析・財政指標組合せ分析表!$CN$50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{47B15A95-F07B-44ED-9D3B-E66B2D59A6E6}</c15:txfldGUID>
                      <c15:f>公会計指標分析・財政指標組合せ分析表!$CN$50</c15:f>
                      <c15:dlblFieldTableCache>
                        <c:ptCount val="1"/>
                        <c:pt idx="0">
                          <c:v>H30</c:v>
                        </c:pt>
                      </c15:dlblFieldTableCache>
                    </c15:dlblFTEntry>
                  </c15:dlblFieldTable>
                  <c15:showDataLabelsRange val="0"/>
                </c:ext>
                <c:ext xmlns:c16="http://schemas.microsoft.com/office/drawing/2014/chart" uri="{C3380CC4-5D6E-409C-BE32-E72D297353CC}">
                  <c16:uniqueId val="{00000011-5CC5-4714-99CC-8BB9D1ABBD5F}"/>
                </c:ext>
              </c:extLst>
            </c:dLbl>
            <c:dLbl>
              <c:idx val="32"/>
              <c:tx>
                <c:strRef>
                  <c:f>公会計指標分析・財政指標組合せ分析表!$CV$50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{A2216214-1D68-4829-8B01-FE7935CFA083}</c15:txfldGUID>
                      <c15:f>公会計指標分析・財政指標組合せ分析表!$CV$50</c15:f>
                      <c15:dlblFieldTableCache>
                        <c:ptCount val="1"/>
                        <c:pt idx="0">
                          <c:v>R01</c:v>
                        </c:pt>
                      </c15:dlblFieldTableCache>
                    </c15:dlblFTEntry>
                  </c15:dlblFieldTable>
                  <c15:showDataLabelsRange val="0"/>
                </c:ext>
                <c:ext xmlns:c16="http://schemas.microsoft.com/office/drawing/2014/chart" uri="{C3380CC4-5D6E-409C-BE32-E72D297353CC}">
                  <c16:uniqueId val="{00000012-5CC5-4714-99CC-8BB9D1ABBD5F}"/>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8">
                  <c:v>56.8</c:v>
                </c:pt>
                <c:pt idx="16">
                  <c:v>56.9</c:v>
                </c:pt>
                <c:pt idx="24">
                  <c:v>57.7</c:v>
                </c:pt>
                <c:pt idx="32">
                  <c:v>56.3</c:v>
                </c:pt>
              </c:numCache>
            </c:numRef>
          </c:xVal>
          <c:yVal>
            <c:numRef>
              <c:f>公会計指標分析・財政指標組合せ分析表!$BP$55:$DC$55</c:f>
              <c:numCache>
                <c:formatCode>#,##0.0;"▲ "#,##0.0</c:formatCode>
                <c:ptCount val="40"/>
                <c:pt idx="8">
                  <c:v>0</c:v>
                </c:pt>
                <c:pt idx="16">
                  <c:v>0</c:v>
                </c:pt>
                <c:pt idx="24">
                  <c:v>0</c:v>
                </c:pt>
                <c:pt idx="32">
                  <c:v>0</c:v>
                </c:pt>
              </c:numCache>
            </c:numRef>
          </c:yVal>
          <c:smooth val="0"/>
          <c:extLst>
            <c:ext xmlns:c16="http://schemas.microsoft.com/office/drawing/2014/chart" uri="{C3380CC4-5D6E-409C-BE32-E72D297353CC}">
              <c16:uniqueId val="{00000013-5CC5-4714-99CC-8BB9D1ABBD5F}"/>
            </c:ext>
          </c:extLst>
        </c:ser>
        <c:dLbls>
          <c:showLegendKey val="0"/>
          <c:showVal val="1"/>
          <c:showCatName val="0"/>
          <c:showSerName val="0"/>
          <c:showPercent val="0"/>
          <c:showBubbleSize val="0"/>
        </c:dLbls>
        <c:axId val="46179840"/>
        <c:axId val="46181760"/>
      </c:scatterChart>
      <c:valAx>
        <c:axId val="46179840"/>
        <c:scaling>
          <c:orientation val="minMax"/>
          <c:max val="57.9"/>
          <c:min val="56.2"/>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inMax"/>
          <c:max val="10"/>
          <c:min val="-2"/>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{290949AD-35AB-4D8E-969B-6EA2438CB8F4}</c15:txfldGUID>
                      <c15:f>公会計指標分析・財政指標組合せ分析表!$BP$72</c15:f>
                      <c15:dlblFieldTableCache>
                        <c:ptCount val="1"/>
                        <c:pt idx="0">
                          <c:v>H27</c:v>
                        </c:pt>
                      </c15:dlblFieldTableCache>
                    </c15:dlblFTEntry>
                  </c15:dlblFieldTable>
                  <c15:showDataLabelsRange val="0"/>
                </c:ext>
                <c:ext xmlns:c16="http://schemas.microsoft.com/office/drawing/2014/chart" uri="{C3380CC4-5D6E-409C-BE32-E72D297353CC}">
                  <c16:uniqueId val="{00000000-11BA-4488-BEB4-F3F110BC4936}"/>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{9EA352D3-F416-49D1-A7A2-96B2A9BE6A17}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11BA-4488-BEB4-F3F110BC4936}"/>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{BF0FA009-A459-4EE0-B35F-6D0E1485EA0F}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11BA-4488-BEB4-F3F110BC4936}"/>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{D62C1D6A-110F-4482-97B5-134F4BE3B0B9}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11BA-4488-BEB4-F3F110BC4936}"/>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{63112B7D-6FE9-4B00-AD30-EB0092D417EA}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11BA-4488-BEB4-F3F110BC4936}"/>
                </c:ext>
              </c:extLst>
            </c:dLbl>
            <c:dLbl>
              <c:idx val="8"/>
              <c:tx>
                <c:strRef>
                  <c:f>公会計指標分析・財政指標組合せ分析表!$BX$72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{852DAE00-AC1A-4C99-BDF5-E044E5BB0BC7}</c15:txfldGUID>
                      <c15:f>公会計指標分析・財政指標組合せ分析表!$BX$72</c15:f>
                      <c15:dlblFieldTableCache>
                        <c:ptCount val="1"/>
                        <c:pt idx="0">
                          <c:v>H28</c:v>
                        </c:pt>
                      </c15:dlblFieldTableCache>
                    </c15:dlblFTEntry>
                  </c15:dlblFieldTable>
                  <c15:showDataLabelsRange val="0"/>
                </c:ext>
                <c:ext xmlns:c16="http://schemas.microsoft.com/office/drawing/2014/chart" uri="{C3380CC4-5D6E-409C-BE32-E72D297353CC}">
                  <c16:uniqueId val="{00000005-11BA-4488-BEB4-F3F110BC4936}"/>
                </c:ext>
              </c:extLst>
            </c:dLbl>
            <c:dLbl>
              <c:idx val="16"/>
              <c:tx>
                <c:strRef>
                  <c:f>公会計指標分析・財政指標組合せ分析表!$CF$72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{CFA21CDF-28BE-47D2-809C-A01A526DD844}</c15:txfldGUID>
                      <c15:f>公会計指標分析・財政指標組合せ分析表!$CF$72</c15:f>
                      <c15:dlblFieldTableCache>
                        <c:ptCount val="1"/>
                        <c:pt idx="0">
                          <c:v>H29</c:v>
                        </c:pt>
                      </c15:dlblFieldTableCache>
                    </c15:dlblFTEntry>
                  </c15:dlblFieldTable>
                  <c15:showDataLabelsRange val="0"/>
                </c:ext>
                <c:ext xmlns:c16="http://schemas.microsoft.com/office/drawing/2014/chart" uri="{C3380CC4-5D6E-409C-BE32-E72D297353CC}">
                  <c16:uniqueId val="{00000006-11BA-4488-BEB4-F3F110BC4936}"/>
                </c:ext>
              </c:extLst>
            </c:dLbl>
            <c:dLbl>
              <c:idx val="24"/>
              <c:tx>
                <c:strRef>
                  <c:f>公会計指標分析・財政指標組合せ分析表!$CN$72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{22D09530-8D5C-48FF-A662-5E2837EE6C0A}</c15:txfldGUID>
                      <c15:f>公会計指標分析・財政指標組合せ分析表!$CN$72</c15:f>
                      <c15:dlblFieldTableCache>
                        <c:ptCount val="1"/>
                        <c:pt idx="0">
                          <c:v>H30</c:v>
                        </c:pt>
                      </c15:dlblFieldTableCache>
                    </c15:dlblFTEntry>
                  </c15:dlblFieldTable>
                  <c15:showDataLabelsRange val="0"/>
                </c:ext>
                <c:ext xmlns:c16="http://schemas.microsoft.com/office/drawing/2014/chart" uri="{C3380CC4-5D6E-409C-BE32-E72D297353CC}">
                  <c16:uniqueId val="{00000007-11BA-4488-BEB4-F3F110BC4936}"/>
                </c:ext>
              </c:extLst>
            </c:dLbl>
            <c:dLbl>
              <c:idx val="32"/>
              <c:tx>
                <c:strRef>
                  <c:f>公会計指標分析・財政指標組合せ分析表!$CV$72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{55F659E1-8EA2-4700-9814-7925FA5706EC}</c15:txfldGUID>
                      <c15:f>公会計指標分析・財政指標組合せ分析表!$CV$72</c15:f>
                      <c15:dlblFieldTableCache>
                        <c:ptCount val="1"/>
                        <c:pt idx="0">
                          <c:v>R01</c:v>
                        </c:pt>
                      </c15:dlblFieldTableCache>
                    </c15:dlblFTEntry>
                  </c15:dlblFieldTable>
                  <c15:showDataLabelsRange val="0"/>
                </c:ext>
                <c:ext xmlns:c16="http://schemas.microsoft.com/office/drawing/2014/chart" uri="{C3380CC4-5D6E-409C-BE32-E72D297353CC}">
                  <c16:uniqueId val="{00000008-11BA-4488-BEB4-F3F110BC4936}"/>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-2.9</c:v>
                </c:pt>
                <c:pt idx="8">
                  <c:v>-3.3</c:v>
                </c:pt>
                <c:pt idx="16">
                  <c:v>-3.7</c:v>
                </c:pt>
                <c:pt idx="24">
                  <c:v>-3.7</c:v>
                </c:pt>
                <c:pt idx="32">
                  <c:v>-3.8</c:v>
                </c:pt>
              </c:numCache>
            </c:numRef>
          </c:xVal>
          <c:yVal>
            <c:numRef>
              <c:f>公会計指標分析・財政指標組合せ分析表!$BP$73:$DC$73</c:f>
              <c:numCache>
                <c:formatCode>#,##0.0;"▲ "#,##0.0</c:formatCode>
                <c:ptCount val="40"/>
              </c:numCache>
            </c:numRef>
          </c:yVal>
          <c:smooth val="0"/>
          <c:extLst>
            <c:ext xmlns:c16="http://schemas.microsoft.com/office/drawing/2014/chart" uri="{C3380CC4-5D6E-409C-BE32-E72D297353CC}">
              <c16:uniqueId val="{00000009-11BA-4488-BEB4-F3F110BC4936}"/>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{0C5635DC-27CF-4CA5-818F-7AD6A6F29D19}</c15:txfldGUID>
                      <c15:f>公会計指標分析・財政指標組合せ分析表!$BP$72</c15:f>
                      <c15:dlblFieldTableCache>
                        <c:ptCount val="1"/>
                        <c:pt idx="0">
                          <c:v>H27</c:v>
                        </c:pt>
                      </c15:dlblFieldTableCache>
                    </c15:dlblFTEntry>
                  </c15:dlblFieldTable>
                  <c15:showDataLabelsRange val="0"/>
                </c:ext>
                <c:ext xmlns:c16="http://schemas.microsoft.com/office/drawing/2014/chart" uri="{C3380CC4-5D6E-409C-BE32-E72D297353CC}">
                  <c16:uniqueId val="{0000000A-11BA-4488-BEB4-F3F110BC4936}"/>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{F312EF61-5A0A-4420-B6E4-6A38F3C4DE03}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11BA-4488-BEB4-F3F110BC4936}"/>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{90A5596C-D1E3-469D-A70F-F6574A70D94E}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11BA-4488-BEB4-F3F110BC4936}"/>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{463F016B-730B-4280-AC62-6209BDF85E2D}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11BA-4488-BEB4-F3F110BC4936}"/>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{5342868D-9CB1-4C88-80D0-2EB006BFBC24}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11BA-4488-BEB4-F3F110BC4936}"/>
                </c:ext>
              </c:extLst>
            </c:dLbl>
            <c:dLbl>
              <c:idx val="8"/>
              <c:tx>
                <c:strRef>
                  <c:f>公会計指標分析・財政指標組合せ分析表!$BX$72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{9A2B3319-688A-4E83-BEEE-F019C9791297}</c15:txfldGUID>
                      <c15:f>公会計指標分析・財政指標組合せ分析表!$BX$72</c15:f>
                      <c15:dlblFieldTableCache>
                        <c:ptCount val="1"/>
                        <c:pt idx="0">
                          <c:v>H28</c:v>
                        </c:pt>
                      </c15:dlblFieldTableCache>
                    </c15:dlblFTEntry>
                  </c15:dlblFieldTable>
                  <c15:showDataLabelsRange val="0"/>
                </c:ext>
                <c:ext xmlns:c16="http://schemas.microsoft.com/office/drawing/2014/chart" uri="{C3380CC4-5D6E-409C-BE32-E72D297353CC}">
                  <c16:uniqueId val="{0000000F-11BA-4488-BEB4-F3F110BC4936}"/>
                </c:ext>
              </c:extLst>
            </c:dLbl>
            <c:dLbl>
              <c:idx val="16"/>
              <c:tx>
                <c:strRef>
                  <c:f>公会計指標分析・財政指標組合せ分析表!$CF$72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{4145F815-CA4D-4519-9C33-F37E8A82CB3D}</c15:txfldGUID>
                      <c15:f>公会計指標分析・財政指標組合せ分析表!$CF$72</c15:f>
                      <c15:dlblFieldTableCache>
                        <c:ptCount val="1"/>
                        <c:pt idx="0">
                          <c:v>H29</c:v>
                        </c:pt>
                      </c15:dlblFieldTableCache>
                    </c15:dlblFTEntry>
                  </c15:dlblFieldTable>
                  <c15:showDataLabelsRange val="0"/>
                </c:ext>
                <c:ext xmlns:c16="http://schemas.microsoft.com/office/drawing/2014/chart" uri="{C3380CC4-5D6E-409C-BE32-E72D297353CC}">
                  <c16:uniqueId val="{00000010-11BA-4488-BEB4-F3F110BC4936}"/>
                </c:ext>
              </c:extLst>
            </c:dLbl>
            <c:dLbl>
              <c:idx val="24"/>
              <c:tx>
                <c:strRef>
                  <c:f>公会計指標分析・財政指標組合せ分析表!$CN$72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{2257BB1F-873F-4791-B24C-67C0401D982D}</c15:txfldGUID>
                      <c15:f>公会計指標分析・財政指標組合せ分析表!$CN$72</c15:f>
                      <c15:dlblFieldTableCache>
                        <c:ptCount val="1"/>
                        <c:pt idx="0">
                          <c:v>H30</c:v>
                        </c:pt>
                      </c15:dlblFieldTableCache>
                    </c15:dlblFTEntry>
                  </c15:dlblFieldTable>
                  <c15:showDataLabelsRange val="0"/>
                </c:ext>
                <c:ext xmlns:c16="http://schemas.microsoft.com/office/drawing/2014/chart" uri="{C3380CC4-5D6E-409C-BE32-E72D297353CC}">
                  <c16:uniqueId val="{00000011-11BA-4488-BEB4-F3F110BC4936}"/>
                </c:ext>
              </c:extLst>
            </c:dLbl>
            <c:dLbl>
              <c:idx val="32"/>
              <c:tx>
                <c:strRef>
                  <c:f>公会計指標分析・財政指標組合せ分析表!$CV$72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{E8EC39CE-CE9A-440E-ADD1-B66947C225AC}</c15:txfldGUID>
                      <c15:f>公会計指標分析・財政指標組合せ分析表!$CV$72</c15:f>
                      <c15:dlblFieldTableCache>
                        <c:ptCount val="1"/>
                        <c:pt idx="0">
                          <c:v>R01</c:v>
                        </c:pt>
                      </c15:dlblFieldTableCache>
                    </c15:dlblFTEntry>
                  </c15:dlblFieldTable>
                  <c15:showDataLabelsRange val="0"/>
                </c:ext>
                <c:ext xmlns:c16="http://schemas.microsoft.com/office/drawing/2014/chart" uri="{C3380CC4-5D6E-409C-BE32-E72D297353CC}">
                  <c16:uniqueId val="{00000012-11BA-4488-BEB4-F3F110BC4936}"/>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-2.2999999999999998</c:v>
                </c:pt>
                <c:pt idx="8">
                  <c:v>-2.8</c:v>
                </c:pt>
                <c:pt idx="16">
                  <c:v>-3.2</c:v>
                </c:pt>
                <c:pt idx="24">
                  <c:v>-3.4</c:v>
                </c:pt>
                <c:pt idx="32">
                  <c:v>-3.5</c:v>
                </c:pt>
              </c:numCache>
            </c:numRef>
          </c:xVal>
          <c:yVal>
            <c:numRef>
              <c:f>公会計指標分析・財政指標組合せ分析表!$BP$77:$DC$77</c:f>
              <c:numCache>
                <c:formatCode>#,##0.0;"▲ "#,##0.0</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11BA-4488-BEB4-F3F110BC4936}"/>
            </c:ext>
          </c:extLst>
        </c:ser>
        <c:dLbls>
          <c:showLegendKey val="0"/>
          <c:showVal val="1"/>
          <c:showCatName val="0"/>
          <c:showSerName val="0"/>
          <c:showPercent val="0"/>
          <c:showBubbleSize val="0"/>
        </c:dLbls>
        <c:axId val="84219776"/>
        <c:axId val="84234240"/>
      </c:scatterChart>
      <c:valAx>
        <c:axId val="84219776"/>
        <c:scaling>
          <c:orientation val="minMax"/>
          <c:max val="-2.2000000000000002"/>
          <c:min val="-3.6"/>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inMax"/>
          <c:max val="10"/>
          <c:min val="-2"/>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東京都渋谷区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229,671
218,405
15.11
109,179,472
100,786,380
7,777,481
65,681,735
6,606,106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[0.96]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分子となる基準財政収入額は、国税・都税連動交付金は減になったものの、</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特別区税の増収により</a:t>
          </a:r>
          <a:r>
            <a:rPr kumimoji="1" lang="ja-JP" altLang="en-US" sz="1300">
              <a:latin typeface="ＭＳ Ｐゴシック" panose="020B0600070205080204" pitchFamily="50" charset="-128"/>
              <a:ea typeface="ＭＳ Ｐゴシック" panose="020B0600070205080204" pitchFamily="50" charset="-128"/>
            </a:rPr>
            <a:t>対前年比</a:t>
          </a:r>
          <a:r>
            <a:rPr kumimoji="1" lang="en-US" altLang="ja-JP" sz="1300">
              <a:latin typeface="ＭＳ Ｐゴシック" panose="020B0600070205080204" pitchFamily="50" charset="-128"/>
              <a:ea typeface="ＭＳ Ｐゴシック" panose="020B0600070205080204" pitchFamily="50" charset="-128"/>
            </a:rPr>
            <a:t>21</a:t>
          </a:r>
          <a:r>
            <a:rPr kumimoji="1" lang="ja-JP" altLang="en-US" sz="1300">
              <a:latin typeface="ＭＳ Ｐゴシック" panose="020B0600070205080204" pitchFamily="50" charset="-128"/>
              <a:ea typeface="ＭＳ Ｐゴシック" panose="020B0600070205080204" pitchFamily="50" charset="-128"/>
            </a:rPr>
            <a:t>億円の増となった。</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　分母である基準財政需要額については、教育費に係る投資的経費の増により、対前年比、</a:t>
          </a:r>
          <a:r>
            <a:rPr kumimoji="1" lang="en-US" altLang="ja-JP" sz="1300">
              <a:latin typeface="ＭＳ Ｐゴシック" panose="020B0600070205080204" pitchFamily="50" charset="-128"/>
              <a:ea typeface="ＭＳ Ｐゴシック" panose="020B0600070205080204" pitchFamily="50" charset="-128"/>
            </a:rPr>
            <a:t>28</a:t>
          </a:r>
          <a:r>
            <a:rPr kumimoji="1" lang="ja-JP" altLang="en-US" sz="1300">
              <a:latin typeface="ＭＳ Ｐゴシック" panose="020B0600070205080204" pitchFamily="50" charset="-128"/>
              <a:ea typeface="ＭＳ Ｐゴシック" panose="020B0600070205080204" pitchFamily="50" charset="-128"/>
            </a:rPr>
            <a:t>億円の増となった。</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　結果、財政力指数は前年度より</a:t>
          </a:r>
          <a:r>
            <a:rPr kumimoji="1" lang="en-US" altLang="ja-JP" sz="1300">
              <a:latin typeface="ＭＳ Ｐゴシック" panose="020B0600070205080204" pitchFamily="50" charset="-128"/>
              <a:ea typeface="ＭＳ Ｐゴシック" panose="020B0600070205080204" pitchFamily="50" charset="-128"/>
            </a:rPr>
            <a:t>0.01</a:t>
          </a:r>
          <a:r>
            <a:rPr kumimoji="1" lang="ja-JP" altLang="en-US" sz="1300">
              <a:latin typeface="ＭＳ Ｐゴシック" panose="020B0600070205080204" pitchFamily="50" charset="-128"/>
              <a:ea typeface="ＭＳ Ｐゴシック" panose="020B0600070205080204" pitchFamily="50" charset="-128"/>
            </a:rPr>
            <a:t>ポイント減であった。</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46</xdr:row>
      <xdr:rowOff>3175</xdr:rowOff>
    </xdr:from>
    <xdr:to>
      <xdr:col>27</xdr:col>
      <xdr:colOff>184150</xdr:colOff>
      <xdr:row>46</xdr:row>
      <xdr:rowOff>3175</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78898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45</xdr:row>
      <xdr:rowOff>32402</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7747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44</xdr:row>
      <xdr:rowOff>44450</xdr:rowOff>
    </xdr:from>
    <xdr:to>
      <xdr:col>27</xdr:col>
      <xdr:colOff>184150</xdr:colOff>
      <xdr:row>44</xdr:row>
      <xdr:rowOff>44450</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43</xdr:row>
      <xdr:rowOff>73677</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42</xdr:row>
      <xdr:rowOff>85725</xdr:rowOff>
    </xdr:from>
    <xdr:to>
      <xdr:col>27</xdr:col>
      <xdr:colOff>184150</xdr:colOff>
      <xdr:row>42</xdr:row>
      <xdr:rowOff>85725</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72866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114952</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7144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7" name="直線コネクタ 56">
          <a:extLst>
            <a:ext uri="{FF2B5EF4-FFF2-40B4-BE49-F238E27FC236}">
              <a16:creationId xmlns:a16="http://schemas.microsoft.com/office/drawing/2014/main" id="{00000000-0008-0000-0300-000039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8" name="テキスト ボックス 57">
          <a:extLst>
            <a:ext uri="{FF2B5EF4-FFF2-40B4-BE49-F238E27FC236}">
              <a16:creationId xmlns:a16="http://schemas.microsoft.com/office/drawing/2014/main" id="{00000000-0008-0000-0300-00003A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168275</xdr:rowOff>
    </xdr:from>
    <xdr:to>
      <xdr:col>27</xdr:col>
      <xdr:colOff>184150</xdr:colOff>
      <xdr:row>38</xdr:row>
      <xdr:rowOff>168275</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a:off x="762000" y="66833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26052</xdr:rowOff>
    </xdr:from>
    <xdr:ext cx="762000" cy="259045"/>
    <xdr:sp macro="" textlink="">
      <xdr:nvSpPr>
        <xdr:cNvPr id="60" name="テキスト ボックス 59">
          <a:extLst>
            <a:ext uri="{FF2B5EF4-FFF2-40B4-BE49-F238E27FC236}">
              <a16:creationId xmlns:a16="http://schemas.microsoft.com/office/drawing/2014/main" id="{00000000-0008-0000-0300-00003C000000}"/>
            </a:ext>
          </a:extLst>
        </xdr:cNvPr>
        <xdr:cNvSpPr txBox="1"/>
      </xdr:nvSpPr>
      <xdr:spPr>
        <a:xfrm>
          <a:off x="0" y="6541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38100</xdr:rowOff>
    </xdr:from>
    <xdr:to>
      <xdr:col>27</xdr:col>
      <xdr:colOff>184150</xdr:colOff>
      <xdr:row>37</xdr:row>
      <xdr:rowOff>38100</xdr:rowOff>
    </xdr:to>
    <xdr:cxnSp macro="">
      <xdr:nvCxnSpPr>
        <xdr:cNvPr id="61" name="直線コネクタ 60">
          <a:extLst>
            <a:ext uri="{FF2B5EF4-FFF2-40B4-BE49-F238E27FC236}">
              <a16:creationId xmlns:a16="http://schemas.microsoft.com/office/drawing/2014/main" id="{00000000-0008-0000-0300-00003D000000}"/>
            </a:ext>
          </a:extLst>
        </xdr:cNvPr>
        <xdr:cNvCxnSpPr/>
      </xdr:nvCxnSpPr>
      <xdr:spPr>
        <a:xfrm>
          <a:off x="762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67327</xdr:rowOff>
    </xdr:from>
    <xdr:ext cx="762000" cy="259045"/>
    <xdr:sp macro="" textlink="">
      <xdr:nvSpPr>
        <xdr:cNvPr id="62" name="テキスト ボックス 61">
          <a:extLst>
            <a:ext uri="{FF2B5EF4-FFF2-40B4-BE49-F238E27FC236}">
              <a16:creationId xmlns:a16="http://schemas.microsoft.com/office/drawing/2014/main" id="{00000000-0008-0000-0300-00003E000000}"/>
            </a:ext>
          </a:extLst>
        </xdr:cNvPr>
        <xdr:cNvSpPr txBox="1"/>
      </xdr:nvSpPr>
      <xdr:spPr>
        <a:xfrm>
          <a:off x="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79375</xdr:rowOff>
    </xdr:from>
    <xdr:to>
      <xdr:col>27</xdr:col>
      <xdr:colOff>184150</xdr:colOff>
      <xdr:row>35</xdr:row>
      <xdr:rowOff>79375</xdr:rowOff>
    </xdr:to>
    <xdr:cxnSp macro="">
      <xdr:nvCxnSpPr>
        <xdr:cNvPr id="63" name="直線コネクタ 62">
          <a:extLst>
            <a:ext uri="{FF2B5EF4-FFF2-40B4-BE49-F238E27FC236}">
              <a16:creationId xmlns:a16="http://schemas.microsoft.com/office/drawing/2014/main" id="{00000000-0008-0000-0300-00003F000000}"/>
            </a:ext>
          </a:extLst>
        </xdr:cNvPr>
        <xdr:cNvCxnSpPr/>
      </xdr:nvCxnSpPr>
      <xdr:spPr>
        <a:xfrm>
          <a:off x="762000" y="60801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108602</xdr:rowOff>
    </xdr:from>
    <xdr:ext cx="762000" cy="259045"/>
    <xdr:sp macro="" textlink="">
      <xdr:nvSpPr>
        <xdr:cNvPr id="64" name="テキスト ボックス 63">
          <a:extLst>
            <a:ext uri="{FF2B5EF4-FFF2-40B4-BE49-F238E27FC236}">
              <a16:creationId xmlns:a16="http://schemas.microsoft.com/office/drawing/2014/main" id="{00000000-0008-0000-0300-000040000000}"/>
            </a:ext>
          </a:extLst>
        </xdr:cNvPr>
        <xdr:cNvSpPr txBox="1"/>
      </xdr:nvSpPr>
      <xdr:spPr>
        <a:xfrm>
          <a:off x="0" y="5937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6" name="テキスト ボックス 65">
          <a:extLst>
            <a:ext uri="{FF2B5EF4-FFF2-40B4-BE49-F238E27FC236}">
              <a16:creationId xmlns:a16="http://schemas.microsoft.com/office/drawing/2014/main" id="{00000000-0008-0000-0300-000042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7" name="財政力グラフ枠">
          <a:extLst>
            <a:ext uri="{FF2B5EF4-FFF2-40B4-BE49-F238E27FC236}">
              <a16:creationId xmlns:a16="http://schemas.microsoft.com/office/drawing/2014/main" id="{00000000-0008-0000-0300-000043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103981</xdr:rowOff>
    </xdr:from>
    <xdr:to>
      <xdr:col>23</xdr:col>
      <xdr:colOff>133350</xdr:colOff>
      <xdr:row>44</xdr:row>
      <xdr:rowOff>134938</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flipV="1">
          <a:off x="4953000" y="6276181"/>
          <a:ext cx="0" cy="140255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107015</xdr:rowOff>
    </xdr:from>
    <xdr:ext cx="762000" cy="259045"/>
    <xdr:sp macro="" textlink="">
      <xdr:nvSpPr>
        <xdr:cNvPr id="69" name="財政力最小値テキスト">
          <a:extLst>
            <a:ext uri="{FF2B5EF4-FFF2-40B4-BE49-F238E27FC236}">
              <a16:creationId xmlns:a16="http://schemas.microsoft.com/office/drawing/2014/main" id="{00000000-0008-0000-0300-000045000000}"/>
            </a:ext>
          </a:extLst>
        </xdr:cNvPr>
        <xdr:cNvSpPr txBox="1"/>
      </xdr:nvSpPr>
      <xdr:spPr>
        <a:xfrm>
          <a:off x="5041900" y="76508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134938</xdr:rowOff>
    </xdr:from>
    <xdr:to>
      <xdr:col>24</xdr:col>
      <xdr:colOff>12700</xdr:colOff>
      <xdr:row>44</xdr:row>
      <xdr:rowOff>134938</xdr:rowOff>
    </xdr:to>
    <xdr:cxnSp macro="">
      <xdr:nvCxnSpPr>
        <xdr:cNvPr id="70" name="直線コネクタ 69">
          <a:extLst>
            <a:ext uri="{FF2B5EF4-FFF2-40B4-BE49-F238E27FC236}">
              <a16:creationId xmlns:a16="http://schemas.microsoft.com/office/drawing/2014/main" id="{00000000-0008-0000-0300-000046000000}"/>
            </a:ext>
          </a:extLst>
        </xdr:cNvPr>
        <xdr:cNvCxnSpPr/>
      </xdr:nvCxnSpPr>
      <xdr:spPr>
        <a:xfrm>
          <a:off x="4864100" y="76787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18908</xdr:rowOff>
    </xdr:from>
    <xdr:ext cx="762000" cy="259045"/>
    <xdr:sp macro="" textlink="">
      <xdr:nvSpPr>
        <xdr:cNvPr id="71" name="財政力最大値テキスト">
          <a:extLst>
            <a:ext uri="{FF2B5EF4-FFF2-40B4-BE49-F238E27FC236}">
              <a16:creationId xmlns:a16="http://schemas.microsoft.com/office/drawing/2014/main" id="{00000000-0008-0000-0300-000047000000}"/>
            </a:ext>
          </a:extLst>
        </xdr:cNvPr>
        <xdr:cNvSpPr txBox="1"/>
      </xdr:nvSpPr>
      <xdr:spPr>
        <a:xfrm>
          <a:off x="5041900" y="60196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103981</xdr:rowOff>
    </xdr:from>
    <xdr:to>
      <xdr:col>24</xdr:col>
      <xdr:colOff>12700</xdr:colOff>
      <xdr:row>36</xdr:row>
      <xdr:rowOff>103981</xdr:rowOff>
    </xdr:to>
    <xdr:cxnSp macro="">
      <xdr:nvCxnSpPr>
        <xdr:cNvPr id="72" name="直線コネクタ 71">
          <a:extLst>
            <a:ext uri="{FF2B5EF4-FFF2-40B4-BE49-F238E27FC236}">
              <a16:creationId xmlns:a16="http://schemas.microsoft.com/office/drawing/2014/main" id="{00000000-0008-0000-0300-000048000000}"/>
            </a:ext>
          </a:extLst>
        </xdr:cNvPr>
        <xdr:cNvCxnSpPr/>
      </xdr:nvCxnSpPr>
      <xdr:spPr>
        <a:xfrm>
          <a:off x="4864100" y="62761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39</xdr:row>
      <xdr:rowOff>42069</xdr:rowOff>
    </xdr:from>
    <xdr:to>
      <xdr:col>23</xdr:col>
      <xdr:colOff>133350</xdr:colOff>
      <xdr:row>39</xdr:row>
      <xdr:rowOff>57150</xdr:rowOff>
    </xdr:to>
    <xdr:cxnSp macro="">
      <xdr:nvCxnSpPr>
        <xdr:cNvPr id="73" name="直線コネクタ 72">
          <a:extLst>
            <a:ext uri="{FF2B5EF4-FFF2-40B4-BE49-F238E27FC236}">
              <a16:creationId xmlns:a16="http://schemas.microsoft.com/office/drawing/2014/main" id="{00000000-0008-0000-0300-000049000000}"/>
            </a:ext>
          </a:extLst>
        </xdr:cNvPr>
        <xdr:cNvCxnSpPr/>
      </xdr:nvCxnSpPr>
      <xdr:spPr>
        <a:xfrm>
          <a:off x="4114800" y="6728619"/>
          <a:ext cx="838200" cy="150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37165</xdr:rowOff>
    </xdr:from>
    <xdr:ext cx="762000" cy="259045"/>
    <xdr:sp macro="" textlink="">
      <xdr:nvSpPr>
        <xdr:cNvPr id="74" name="財政力平均値テキスト">
          <a:extLst>
            <a:ext uri="{FF2B5EF4-FFF2-40B4-BE49-F238E27FC236}">
              <a16:creationId xmlns:a16="http://schemas.microsoft.com/office/drawing/2014/main" id="{00000000-0008-0000-0300-00004A000000}"/>
            </a:ext>
          </a:extLst>
        </xdr:cNvPr>
        <xdr:cNvSpPr txBox="1"/>
      </xdr:nvSpPr>
      <xdr:spPr>
        <a:xfrm>
          <a:off x="5041900" y="72380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65088</xdr:rowOff>
    </xdr:from>
    <xdr:to>
      <xdr:col>23</xdr:col>
      <xdr:colOff>184150</xdr:colOff>
      <xdr:row>42</xdr:row>
      <xdr:rowOff>166688</xdr:rowOff>
    </xdr:to>
    <xdr:sp macro="" textlink="">
      <xdr:nvSpPr>
        <xdr:cNvPr id="75" name="フローチャート: 判断 74">
          <a:extLst>
            <a:ext uri="{FF2B5EF4-FFF2-40B4-BE49-F238E27FC236}">
              <a16:creationId xmlns:a16="http://schemas.microsoft.com/office/drawing/2014/main" id="{00000000-0008-0000-0300-00004B000000}"/>
            </a:ext>
          </a:extLst>
        </xdr:cNvPr>
        <xdr:cNvSpPr/>
      </xdr:nvSpPr>
      <xdr:spPr>
        <a:xfrm>
          <a:off x="4902200" y="7265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39</xdr:row>
      <xdr:rowOff>42069</xdr:rowOff>
    </xdr:from>
    <xdr:to>
      <xdr:col>19</xdr:col>
      <xdr:colOff>133350</xdr:colOff>
      <xdr:row>39</xdr:row>
      <xdr:rowOff>57150</xdr:rowOff>
    </xdr:to>
    <xdr:cxnSp macro="">
      <xdr:nvCxnSpPr>
        <xdr:cNvPr id="76" name="直線コネクタ 75">
          <a:extLst>
            <a:ext uri="{FF2B5EF4-FFF2-40B4-BE49-F238E27FC236}">
              <a16:creationId xmlns:a16="http://schemas.microsoft.com/office/drawing/2014/main" id="{00000000-0008-0000-0300-00004C000000}"/>
            </a:ext>
          </a:extLst>
        </xdr:cNvPr>
        <xdr:cNvCxnSpPr/>
      </xdr:nvCxnSpPr>
      <xdr:spPr>
        <a:xfrm flipV="1">
          <a:off x="3225800" y="6728619"/>
          <a:ext cx="889000" cy="150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95250</xdr:rowOff>
    </xdr:from>
    <xdr:to>
      <xdr:col>19</xdr:col>
      <xdr:colOff>184150</xdr:colOff>
      <xdr:row>43</xdr:row>
      <xdr:rowOff>25400</xdr:rowOff>
    </xdr:to>
    <xdr:sp macro="" textlink="">
      <xdr:nvSpPr>
        <xdr:cNvPr id="77" name="フローチャート: 判断 76">
          <a:extLst>
            <a:ext uri="{FF2B5EF4-FFF2-40B4-BE49-F238E27FC236}">
              <a16:creationId xmlns:a16="http://schemas.microsoft.com/office/drawing/2014/main" id="{00000000-0008-0000-0300-00004D000000}"/>
            </a:ext>
          </a:extLst>
        </xdr:cNvPr>
        <xdr:cNvSpPr/>
      </xdr:nvSpPr>
      <xdr:spPr>
        <a:xfrm>
          <a:off x="4064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10177</xdr:rowOff>
    </xdr:from>
    <xdr:ext cx="736600" cy="259045"/>
    <xdr:sp macro="" textlink="">
      <xdr:nvSpPr>
        <xdr:cNvPr id="78" name="テキスト ボックス 77">
          <a:extLst>
            <a:ext uri="{FF2B5EF4-FFF2-40B4-BE49-F238E27FC236}">
              <a16:creationId xmlns:a16="http://schemas.microsoft.com/office/drawing/2014/main" id="{00000000-0008-0000-0300-00004E000000}"/>
            </a:ext>
          </a:extLst>
        </xdr:cNvPr>
        <xdr:cNvSpPr txBox="1"/>
      </xdr:nvSpPr>
      <xdr:spPr>
        <a:xfrm>
          <a:off x="3733800" y="73825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39</xdr:row>
      <xdr:rowOff>57150</xdr:rowOff>
    </xdr:from>
    <xdr:to>
      <xdr:col>15</xdr:col>
      <xdr:colOff>82550</xdr:colOff>
      <xdr:row>39</xdr:row>
      <xdr:rowOff>102394</xdr:rowOff>
    </xdr:to>
    <xdr:cxnSp macro="">
      <xdr:nvCxnSpPr>
        <xdr:cNvPr id="79" name="直線コネクタ 78">
          <a:extLst>
            <a:ext uri="{FF2B5EF4-FFF2-40B4-BE49-F238E27FC236}">
              <a16:creationId xmlns:a16="http://schemas.microsoft.com/office/drawing/2014/main" id="{00000000-0008-0000-0300-00004F000000}"/>
            </a:ext>
          </a:extLst>
        </xdr:cNvPr>
        <xdr:cNvCxnSpPr/>
      </xdr:nvCxnSpPr>
      <xdr:spPr>
        <a:xfrm flipV="1">
          <a:off x="2336800" y="6743700"/>
          <a:ext cx="889000" cy="45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95250</xdr:rowOff>
    </xdr:from>
    <xdr:to>
      <xdr:col>15</xdr:col>
      <xdr:colOff>133350</xdr:colOff>
      <xdr:row>43</xdr:row>
      <xdr:rowOff>25400</xdr:rowOff>
    </xdr:to>
    <xdr:sp macro="" textlink="">
      <xdr:nvSpPr>
        <xdr:cNvPr id="80" name="フローチャート: 判断 79">
          <a:extLst>
            <a:ext uri="{FF2B5EF4-FFF2-40B4-BE49-F238E27FC236}">
              <a16:creationId xmlns:a16="http://schemas.microsoft.com/office/drawing/2014/main" id="{00000000-0008-0000-0300-000050000000}"/>
            </a:ext>
          </a:extLst>
        </xdr:cNvPr>
        <xdr:cNvSpPr/>
      </xdr:nvSpPr>
      <xdr:spPr>
        <a:xfrm>
          <a:off x="3175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10177</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2844800" y="7382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39</xdr:row>
      <xdr:rowOff>102394</xdr:rowOff>
    </xdr:from>
    <xdr:to>
      <xdr:col>11</xdr:col>
      <xdr:colOff>31750</xdr:colOff>
      <xdr:row>39</xdr:row>
      <xdr:rowOff>147638</xdr:rowOff>
    </xdr:to>
    <xdr:cxnSp macro="">
      <xdr:nvCxnSpPr>
        <xdr:cNvPr id="82" name="直線コネクタ 81">
          <a:extLst>
            <a:ext uri="{FF2B5EF4-FFF2-40B4-BE49-F238E27FC236}">
              <a16:creationId xmlns:a16="http://schemas.microsoft.com/office/drawing/2014/main" id="{00000000-0008-0000-0300-000052000000}"/>
            </a:ext>
          </a:extLst>
        </xdr:cNvPr>
        <xdr:cNvCxnSpPr/>
      </xdr:nvCxnSpPr>
      <xdr:spPr>
        <a:xfrm flipV="1">
          <a:off x="1447800" y="6788944"/>
          <a:ext cx="889000" cy="45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65088</xdr:rowOff>
    </xdr:from>
    <xdr:to>
      <xdr:col>11</xdr:col>
      <xdr:colOff>82550</xdr:colOff>
      <xdr:row>42</xdr:row>
      <xdr:rowOff>166688</xdr:rowOff>
    </xdr:to>
    <xdr:sp macro="" textlink="">
      <xdr:nvSpPr>
        <xdr:cNvPr id="83" name="フローチャート: 判断 82">
          <a:extLst>
            <a:ext uri="{FF2B5EF4-FFF2-40B4-BE49-F238E27FC236}">
              <a16:creationId xmlns:a16="http://schemas.microsoft.com/office/drawing/2014/main" id="{00000000-0008-0000-0300-000053000000}"/>
            </a:ext>
          </a:extLst>
        </xdr:cNvPr>
        <xdr:cNvSpPr/>
      </xdr:nvSpPr>
      <xdr:spPr>
        <a:xfrm>
          <a:off x="2286000" y="7265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151465</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1955800" y="7352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80169</xdr:rowOff>
    </xdr:from>
    <xdr:to>
      <xdr:col>7</xdr:col>
      <xdr:colOff>31750</xdr:colOff>
      <xdr:row>43</xdr:row>
      <xdr:rowOff>10319</xdr:rowOff>
    </xdr:to>
    <xdr:sp macro="" textlink="">
      <xdr:nvSpPr>
        <xdr:cNvPr id="85" name="フローチャート: 判断 84">
          <a:extLst>
            <a:ext uri="{FF2B5EF4-FFF2-40B4-BE49-F238E27FC236}">
              <a16:creationId xmlns:a16="http://schemas.microsoft.com/office/drawing/2014/main" id="{00000000-0008-0000-0300-000055000000}"/>
            </a:ext>
          </a:extLst>
        </xdr:cNvPr>
        <xdr:cNvSpPr/>
      </xdr:nvSpPr>
      <xdr:spPr>
        <a:xfrm>
          <a:off x="1397000" y="7281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166546</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1066800" y="73674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8" name="テキスト ボックス 87">
          <a:extLst>
            <a:ext uri="{FF2B5EF4-FFF2-40B4-BE49-F238E27FC236}">
              <a16:creationId xmlns:a16="http://schemas.microsoft.com/office/drawing/2014/main" id="{00000000-0008-0000-0300-000058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9" name="テキスト ボックス 88">
          <a:extLst>
            <a:ext uri="{FF2B5EF4-FFF2-40B4-BE49-F238E27FC236}">
              <a16:creationId xmlns:a16="http://schemas.microsoft.com/office/drawing/2014/main" id="{00000000-0008-0000-0300-000059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90" name="テキスト ボックス 89">
          <a:extLst>
            <a:ext uri="{FF2B5EF4-FFF2-40B4-BE49-F238E27FC236}">
              <a16:creationId xmlns:a16="http://schemas.microsoft.com/office/drawing/2014/main" id="{00000000-0008-0000-0300-00005A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91" name="テキスト ボックス 90">
          <a:extLst>
            <a:ext uri="{FF2B5EF4-FFF2-40B4-BE49-F238E27FC236}">
              <a16:creationId xmlns:a16="http://schemas.microsoft.com/office/drawing/2014/main" id="{00000000-0008-0000-0300-00005B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39</xdr:row>
      <xdr:rowOff>6350</xdr:rowOff>
    </xdr:from>
    <xdr:to>
      <xdr:col>23</xdr:col>
      <xdr:colOff>184150</xdr:colOff>
      <xdr:row>39</xdr:row>
      <xdr:rowOff>107950</xdr:rowOff>
    </xdr:to>
    <xdr:sp macro="" textlink="">
      <xdr:nvSpPr>
        <xdr:cNvPr id="92" name="楕円 91">
          <a:extLst>
            <a:ext uri="{FF2B5EF4-FFF2-40B4-BE49-F238E27FC236}">
              <a16:creationId xmlns:a16="http://schemas.microsoft.com/office/drawing/2014/main" id="{00000000-0008-0000-0300-00005C000000}"/>
            </a:ext>
          </a:extLst>
        </xdr:cNvPr>
        <xdr:cNvSpPr/>
      </xdr:nvSpPr>
      <xdr:spPr>
        <a:xfrm>
          <a:off x="4902200" y="669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38</xdr:row>
      <xdr:rowOff>22877</xdr:rowOff>
    </xdr:from>
    <xdr:ext cx="762000" cy="259045"/>
    <xdr:sp macro="" textlink="">
      <xdr:nvSpPr>
        <xdr:cNvPr id="93" name="財政力該当値テキスト">
          <a:extLst>
            <a:ext uri="{FF2B5EF4-FFF2-40B4-BE49-F238E27FC236}">
              <a16:creationId xmlns:a16="http://schemas.microsoft.com/office/drawing/2014/main" id="{00000000-0008-0000-0300-00005D000000}"/>
            </a:ext>
          </a:extLst>
        </xdr:cNvPr>
        <xdr:cNvSpPr txBox="1"/>
      </xdr:nvSpPr>
      <xdr:spPr>
        <a:xfrm>
          <a:off x="5041900" y="6537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38</xdr:row>
      <xdr:rowOff>162719</xdr:rowOff>
    </xdr:from>
    <xdr:to>
      <xdr:col>19</xdr:col>
      <xdr:colOff>184150</xdr:colOff>
      <xdr:row>39</xdr:row>
      <xdr:rowOff>92869</xdr:rowOff>
    </xdr:to>
    <xdr:sp macro="" textlink="">
      <xdr:nvSpPr>
        <xdr:cNvPr id="94" name="楕円 93">
          <a:extLst>
            <a:ext uri="{FF2B5EF4-FFF2-40B4-BE49-F238E27FC236}">
              <a16:creationId xmlns:a16="http://schemas.microsoft.com/office/drawing/2014/main" id="{00000000-0008-0000-0300-00005E000000}"/>
            </a:ext>
          </a:extLst>
        </xdr:cNvPr>
        <xdr:cNvSpPr/>
      </xdr:nvSpPr>
      <xdr:spPr>
        <a:xfrm>
          <a:off x="4064000" y="6677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37</xdr:row>
      <xdr:rowOff>103046</xdr:rowOff>
    </xdr:from>
    <xdr:ext cx="736600" cy="259045"/>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3733800" y="644669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39</xdr:row>
      <xdr:rowOff>6350</xdr:rowOff>
    </xdr:from>
    <xdr:to>
      <xdr:col>15</xdr:col>
      <xdr:colOff>133350</xdr:colOff>
      <xdr:row>39</xdr:row>
      <xdr:rowOff>107950</xdr:rowOff>
    </xdr:to>
    <xdr:sp macro="" textlink="">
      <xdr:nvSpPr>
        <xdr:cNvPr id="96" name="楕円 95">
          <a:extLst>
            <a:ext uri="{FF2B5EF4-FFF2-40B4-BE49-F238E27FC236}">
              <a16:creationId xmlns:a16="http://schemas.microsoft.com/office/drawing/2014/main" id="{00000000-0008-0000-0300-000060000000}"/>
            </a:ext>
          </a:extLst>
        </xdr:cNvPr>
        <xdr:cNvSpPr/>
      </xdr:nvSpPr>
      <xdr:spPr>
        <a:xfrm>
          <a:off x="3175000" y="669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37</xdr:row>
      <xdr:rowOff>118127</xdr:rowOff>
    </xdr:from>
    <xdr:ext cx="762000" cy="259045"/>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2844800" y="646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39</xdr:row>
      <xdr:rowOff>51594</xdr:rowOff>
    </xdr:from>
    <xdr:to>
      <xdr:col>11</xdr:col>
      <xdr:colOff>82550</xdr:colOff>
      <xdr:row>39</xdr:row>
      <xdr:rowOff>153194</xdr:rowOff>
    </xdr:to>
    <xdr:sp macro="" textlink="">
      <xdr:nvSpPr>
        <xdr:cNvPr id="98" name="楕円 97">
          <a:extLst>
            <a:ext uri="{FF2B5EF4-FFF2-40B4-BE49-F238E27FC236}">
              <a16:creationId xmlns:a16="http://schemas.microsoft.com/office/drawing/2014/main" id="{00000000-0008-0000-0300-000062000000}"/>
            </a:ext>
          </a:extLst>
        </xdr:cNvPr>
        <xdr:cNvSpPr/>
      </xdr:nvSpPr>
      <xdr:spPr>
        <a:xfrm>
          <a:off x="2286000" y="67381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37</xdr:row>
      <xdr:rowOff>163371</xdr:rowOff>
    </xdr:from>
    <xdr:ext cx="762000" cy="259045"/>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1955800" y="65070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39</xdr:row>
      <xdr:rowOff>96838</xdr:rowOff>
    </xdr:from>
    <xdr:to>
      <xdr:col>7</xdr:col>
      <xdr:colOff>31750</xdr:colOff>
      <xdr:row>40</xdr:row>
      <xdr:rowOff>26988</xdr:rowOff>
    </xdr:to>
    <xdr:sp macro="" textlink="">
      <xdr:nvSpPr>
        <xdr:cNvPr id="100" name="楕円 99">
          <a:extLst>
            <a:ext uri="{FF2B5EF4-FFF2-40B4-BE49-F238E27FC236}">
              <a16:creationId xmlns:a16="http://schemas.microsoft.com/office/drawing/2014/main" id="{00000000-0008-0000-0300-000064000000}"/>
            </a:ext>
          </a:extLst>
        </xdr:cNvPr>
        <xdr:cNvSpPr/>
      </xdr:nvSpPr>
      <xdr:spPr>
        <a:xfrm>
          <a:off x="1397000" y="6783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38</xdr:row>
      <xdr:rowOff>37165</xdr:rowOff>
    </xdr:from>
    <xdr:ext cx="762000" cy="259045"/>
    <xdr:sp macro="" textlink="">
      <xdr:nvSpPr>
        <xdr:cNvPr id="101" name="テキスト ボックス 100">
          <a:extLst>
            <a:ext uri="{FF2B5EF4-FFF2-40B4-BE49-F238E27FC236}">
              <a16:creationId xmlns:a16="http://schemas.microsoft.com/office/drawing/2014/main" id="{00000000-0008-0000-0300-000065000000}"/>
            </a:ext>
          </a:extLst>
        </xdr:cNvPr>
        <xdr:cNvSpPr txBox="1"/>
      </xdr:nvSpPr>
      <xdr:spPr>
        <a:xfrm>
          <a:off x="1066800" y="6552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3" name="テキスト ボックス 102">
          <a:extLst>
            <a:ext uri="{FF2B5EF4-FFF2-40B4-BE49-F238E27FC236}">
              <a16:creationId xmlns:a16="http://schemas.microsoft.com/office/drawing/2014/main" id="{00000000-0008-0000-0300-000067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4" name="テキスト ボックス 103">
          <a:extLst>
            <a:ext uri="{FF2B5EF4-FFF2-40B4-BE49-F238E27FC236}">
              <a16:creationId xmlns:a16="http://schemas.microsoft.com/office/drawing/2014/main" id="{00000000-0008-0000-0300-000068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[72.9%]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10" name="正方形/長方形 109">
          <a:extLst>
            <a:ext uri="{FF2B5EF4-FFF2-40B4-BE49-F238E27FC236}">
              <a16:creationId xmlns:a16="http://schemas.microsoft.com/office/drawing/2014/main" id="{00000000-0008-0000-0300-00006E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11" name="正方形/長方形 110">
          <a:extLst>
            <a:ext uri="{FF2B5EF4-FFF2-40B4-BE49-F238E27FC236}">
              <a16:creationId xmlns:a16="http://schemas.microsoft.com/office/drawing/2014/main" id="{00000000-0008-0000-0300-00006F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12" name="正方形/長方形 111">
          <a:extLst>
            <a:ext uri="{FF2B5EF4-FFF2-40B4-BE49-F238E27FC236}">
              <a16:creationId xmlns:a16="http://schemas.microsoft.com/office/drawing/2014/main" id="{00000000-0008-0000-0300-000070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3" name="正方形/長方形 112">
          <a:extLst>
            <a:ext uri="{FF2B5EF4-FFF2-40B4-BE49-F238E27FC236}">
              <a16:creationId xmlns:a16="http://schemas.microsoft.com/office/drawing/2014/main" id="{00000000-0008-0000-0300-000071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物件費、扶助費の増等により、分子である経常的経費充当一般財源等は</a:t>
          </a:r>
          <a:r>
            <a:rPr kumimoji="1" lang="en-US" altLang="ja-JP" sz="1300">
              <a:latin typeface="ＭＳ Ｐゴシック" panose="020B0600070205080204" pitchFamily="50" charset="-128"/>
              <a:ea typeface="ＭＳ Ｐゴシック" panose="020B0600070205080204" pitchFamily="50" charset="-128"/>
            </a:rPr>
            <a:t>24</a:t>
          </a:r>
          <a:r>
            <a:rPr kumimoji="1" lang="ja-JP" altLang="en-US" sz="1300">
              <a:latin typeface="ＭＳ Ｐゴシック" panose="020B0600070205080204" pitchFamily="50" charset="-128"/>
              <a:ea typeface="ＭＳ Ｐゴシック" panose="020B0600070205080204" pitchFamily="50" charset="-128"/>
            </a:rPr>
            <a:t>億</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千万円の増となった。</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　一方、分母である経常的一般財源等総額も特別区税や財調交付金の増により</a:t>
          </a:r>
          <a:r>
            <a:rPr kumimoji="1" lang="en-US" altLang="ja-JP" sz="1300">
              <a:latin typeface="ＭＳ Ｐゴシック" panose="020B0600070205080204" pitchFamily="50" charset="-128"/>
              <a:ea typeface="ＭＳ Ｐゴシック" panose="020B0600070205080204" pitchFamily="50" charset="-128"/>
            </a:rPr>
            <a:t>36</a:t>
          </a:r>
          <a:r>
            <a:rPr kumimoji="1" lang="ja-JP" altLang="en-US" sz="1300">
              <a:latin typeface="ＭＳ Ｐゴシック" panose="020B0600070205080204" pitchFamily="50" charset="-128"/>
              <a:ea typeface="ＭＳ Ｐゴシック" panose="020B0600070205080204" pitchFamily="50" charset="-128"/>
            </a:rPr>
            <a:t>億</a:t>
          </a:r>
          <a:r>
            <a:rPr kumimoji="1" lang="en-US" altLang="ja-JP" sz="1300">
              <a:latin typeface="ＭＳ Ｐゴシック" panose="020B0600070205080204" pitchFamily="50" charset="-128"/>
              <a:ea typeface="ＭＳ Ｐゴシック" panose="020B0600070205080204" pitchFamily="50" charset="-128"/>
            </a:rPr>
            <a:t>9</a:t>
          </a:r>
          <a:r>
            <a:rPr kumimoji="1" lang="ja-JP" altLang="en-US" sz="1300">
              <a:latin typeface="ＭＳ Ｐゴシック" panose="020B0600070205080204" pitchFamily="50" charset="-128"/>
              <a:ea typeface="ＭＳ Ｐゴシック" panose="020B0600070205080204" pitchFamily="50" charset="-128"/>
            </a:rPr>
            <a:t>千万円増となったこと等により、前年度比</a:t>
          </a:r>
          <a:r>
            <a:rPr kumimoji="1" lang="en-US" altLang="ja-JP" sz="1300">
              <a:latin typeface="ＭＳ Ｐゴシック" panose="020B0600070205080204" pitchFamily="50" charset="-128"/>
              <a:ea typeface="ＭＳ Ｐゴシック" panose="020B0600070205080204" pitchFamily="50" charset="-128"/>
            </a:rPr>
            <a:t>0.4</a:t>
          </a:r>
          <a:r>
            <a:rPr kumimoji="1" lang="ja-JP" altLang="en-US" sz="1300">
              <a:latin typeface="ＭＳ Ｐゴシック" panose="020B0600070205080204" pitchFamily="50" charset="-128"/>
              <a:ea typeface="ＭＳ Ｐゴシック" panose="020B0600070205080204" pitchFamily="50" charset="-128"/>
            </a:rPr>
            <a:t>ポイントの減となり、類似団体内平均値と比較すると</a:t>
          </a:r>
          <a:r>
            <a:rPr kumimoji="1" lang="en-US" altLang="ja-JP" sz="1300">
              <a:latin typeface="ＭＳ Ｐゴシック" panose="020B0600070205080204" pitchFamily="50" charset="-128"/>
              <a:ea typeface="ＭＳ Ｐゴシック" panose="020B0600070205080204" pitchFamily="50" charset="-128"/>
            </a:rPr>
            <a:t>6.2</a:t>
          </a:r>
          <a:r>
            <a:rPr kumimoji="1" lang="ja-JP" altLang="en-US" sz="1300">
              <a:latin typeface="ＭＳ Ｐゴシック" panose="020B0600070205080204" pitchFamily="50" charset="-128"/>
              <a:ea typeface="ＭＳ Ｐゴシック" panose="020B0600070205080204" pitchFamily="50" charset="-128"/>
            </a:rPr>
            <a:t>ポイント下回る結果となった。</a:t>
          </a:r>
        </a:p>
      </xdr:txBody>
    </xdr:sp>
    <xdr:clientData/>
  </xdr:twoCellAnchor>
  <xdr:oneCellAnchor>
    <xdr:from>
      <xdr:col>3</xdr:col>
      <xdr:colOff>95250</xdr:colOff>
      <xdr:row>54</xdr:row>
      <xdr:rowOff>139700</xdr:rowOff>
    </xdr:from>
    <xdr:ext cx="298543" cy="225703"/>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8" name="直線コネクタ 117">
          <a:extLst>
            <a:ext uri="{FF2B5EF4-FFF2-40B4-BE49-F238E27FC236}">
              <a16:creationId xmlns:a16="http://schemas.microsoft.com/office/drawing/2014/main" id="{00000000-0008-0000-0300-000076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22" name="直線コネクタ 121">
          <a:extLst>
            <a:ext uri="{FF2B5EF4-FFF2-40B4-BE49-F238E27FC236}">
              <a16:creationId xmlns:a16="http://schemas.microsoft.com/office/drawing/2014/main" id="{00000000-0008-0000-0300-00007A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23" name="テキスト ボックス 122">
          <a:extLst>
            <a:ext uri="{FF2B5EF4-FFF2-40B4-BE49-F238E27FC236}">
              <a16:creationId xmlns:a16="http://schemas.microsoft.com/office/drawing/2014/main" id="{00000000-0008-0000-0300-00007B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4" name="直線コネクタ 123">
          <a:extLst>
            <a:ext uri="{FF2B5EF4-FFF2-40B4-BE49-F238E27FC236}">
              <a16:creationId xmlns:a16="http://schemas.microsoft.com/office/drawing/2014/main" id="{00000000-0008-0000-0300-00007C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5" name="テキスト ボックス 124">
          <a:extLst>
            <a:ext uri="{FF2B5EF4-FFF2-40B4-BE49-F238E27FC236}">
              <a16:creationId xmlns:a16="http://schemas.microsoft.com/office/drawing/2014/main" id="{00000000-0008-0000-0300-00007D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7" name="テキスト ボックス 126">
          <a:extLst>
            <a:ext uri="{FF2B5EF4-FFF2-40B4-BE49-F238E27FC236}">
              <a16:creationId xmlns:a16="http://schemas.microsoft.com/office/drawing/2014/main" id="{00000000-0008-0000-0300-00007F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8" name="財政構造の弾力性グラフ枠">
          <a:extLst>
            <a:ext uri="{FF2B5EF4-FFF2-40B4-BE49-F238E27FC236}">
              <a16:creationId xmlns:a16="http://schemas.microsoft.com/office/drawing/2014/main" id="{00000000-0008-0000-0300-000080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136652</xdr:rowOff>
    </xdr:from>
    <xdr:to>
      <xdr:col>23</xdr:col>
      <xdr:colOff>133350</xdr:colOff>
      <xdr:row>67</xdr:row>
      <xdr:rowOff>118618</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flipV="1">
          <a:off x="4953000" y="10080752"/>
          <a:ext cx="0" cy="152501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90695</xdr:rowOff>
    </xdr:from>
    <xdr:ext cx="762000" cy="259045"/>
    <xdr:sp macro="" textlink="">
      <xdr:nvSpPr>
        <xdr:cNvPr id="130" name="財政構造の弾力性最小値テキスト">
          <a:extLst>
            <a:ext uri="{FF2B5EF4-FFF2-40B4-BE49-F238E27FC236}">
              <a16:creationId xmlns:a16="http://schemas.microsoft.com/office/drawing/2014/main" id="{00000000-0008-0000-0300-000082000000}"/>
            </a:ext>
          </a:extLst>
        </xdr:cNvPr>
        <xdr:cNvSpPr txBox="1"/>
      </xdr:nvSpPr>
      <xdr:spPr>
        <a:xfrm>
          <a:off x="5041900" y="11577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118618</xdr:rowOff>
    </xdr:from>
    <xdr:to>
      <xdr:col>24</xdr:col>
      <xdr:colOff>12700</xdr:colOff>
      <xdr:row>67</xdr:row>
      <xdr:rowOff>118618</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a:off x="4864100" y="116057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51579</xdr:rowOff>
    </xdr:from>
    <xdr:ext cx="762000" cy="259045"/>
    <xdr:sp macro="" textlink="">
      <xdr:nvSpPr>
        <xdr:cNvPr id="132" name="財政構造の弾力性最大値テキスト">
          <a:extLst>
            <a:ext uri="{FF2B5EF4-FFF2-40B4-BE49-F238E27FC236}">
              <a16:creationId xmlns:a16="http://schemas.microsoft.com/office/drawing/2014/main" id="{00000000-0008-0000-0300-000084000000}"/>
            </a:ext>
          </a:extLst>
        </xdr:cNvPr>
        <xdr:cNvSpPr txBox="1"/>
      </xdr:nvSpPr>
      <xdr:spPr>
        <a:xfrm>
          <a:off x="5041900" y="9824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136652</xdr:rowOff>
    </xdr:from>
    <xdr:to>
      <xdr:col>24</xdr:col>
      <xdr:colOff>12700</xdr:colOff>
      <xdr:row>58</xdr:row>
      <xdr:rowOff>136652</xdr:rowOff>
    </xdr:to>
    <xdr:cxnSp macro="">
      <xdr:nvCxnSpPr>
        <xdr:cNvPr id="133" name="直線コネクタ 132">
          <a:extLst>
            <a:ext uri="{FF2B5EF4-FFF2-40B4-BE49-F238E27FC236}">
              <a16:creationId xmlns:a16="http://schemas.microsoft.com/office/drawing/2014/main" id="{00000000-0008-0000-0300-000085000000}"/>
            </a:ext>
          </a:extLst>
        </xdr:cNvPr>
        <xdr:cNvCxnSpPr/>
      </xdr:nvCxnSpPr>
      <xdr:spPr>
        <a:xfrm>
          <a:off x="4864100" y="100807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60</xdr:row>
      <xdr:rowOff>64008</xdr:rowOff>
    </xdr:from>
    <xdr:to>
      <xdr:col>23</xdr:col>
      <xdr:colOff>133350</xdr:colOff>
      <xdr:row>60</xdr:row>
      <xdr:rowOff>102616</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flipV="1">
          <a:off x="4114800" y="10351008"/>
          <a:ext cx="8382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63</xdr:row>
      <xdr:rowOff>69359</xdr:rowOff>
    </xdr:from>
    <xdr:ext cx="762000" cy="259045"/>
    <xdr:sp macro="" textlink="">
      <xdr:nvSpPr>
        <xdr:cNvPr id="135" name="財政構造の弾力性平均値テキスト">
          <a:extLst>
            <a:ext uri="{FF2B5EF4-FFF2-40B4-BE49-F238E27FC236}">
              <a16:creationId xmlns:a16="http://schemas.microsoft.com/office/drawing/2014/main" id="{00000000-0008-0000-0300-000087000000}"/>
            </a:ext>
          </a:extLst>
        </xdr:cNvPr>
        <xdr:cNvSpPr txBox="1"/>
      </xdr:nvSpPr>
      <xdr:spPr>
        <a:xfrm>
          <a:off x="5041900" y="1087070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97282</xdr:rowOff>
    </xdr:from>
    <xdr:to>
      <xdr:col>23</xdr:col>
      <xdr:colOff>184150</xdr:colOff>
      <xdr:row>64</xdr:row>
      <xdr:rowOff>27432</xdr:rowOff>
    </xdr:to>
    <xdr:sp macro="" textlink="">
      <xdr:nvSpPr>
        <xdr:cNvPr id="136" name="フローチャート: 判断 135">
          <a:extLst>
            <a:ext uri="{FF2B5EF4-FFF2-40B4-BE49-F238E27FC236}">
              <a16:creationId xmlns:a16="http://schemas.microsoft.com/office/drawing/2014/main" id="{00000000-0008-0000-0300-000088000000}"/>
            </a:ext>
          </a:extLst>
        </xdr:cNvPr>
        <xdr:cNvSpPr/>
      </xdr:nvSpPr>
      <xdr:spPr>
        <a:xfrm>
          <a:off x="4902200" y="10898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60</xdr:row>
      <xdr:rowOff>102616</xdr:rowOff>
    </xdr:from>
    <xdr:to>
      <xdr:col>19</xdr:col>
      <xdr:colOff>133350</xdr:colOff>
      <xdr:row>60</xdr:row>
      <xdr:rowOff>150876</xdr:rowOff>
    </xdr:to>
    <xdr:cxnSp macro="">
      <xdr:nvCxnSpPr>
        <xdr:cNvPr id="137" name="直線コネクタ 136">
          <a:extLst>
            <a:ext uri="{FF2B5EF4-FFF2-40B4-BE49-F238E27FC236}">
              <a16:creationId xmlns:a16="http://schemas.microsoft.com/office/drawing/2014/main" id="{00000000-0008-0000-0300-000089000000}"/>
            </a:ext>
          </a:extLst>
        </xdr:cNvPr>
        <xdr:cNvCxnSpPr/>
      </xdr:nvCxnSpPr>
      <xdr:spPr>
        <a:xfrm flipV="1">
          <a:off x="3225800" y="10389616"/>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116586</xdr:rowOff>
    </xdr:from>
    <xdr:to>
      <xdr:col>19</xdr:col>
      <xdr:colOff>184150</xdr:colOff>
      <xdr:row>64</xdr:row>
      <xdr:rowOff>46736</xdr:rowOff>
    </xdr:to>
    <xdr:sp macro="" textlink="">
      <xdr:nvSpPr>
        <xdr:cNvPr id="138" name="フローチャート: 判断 137">
          <a:extLst>
            <a:ext uri="{FF2B5EF4-FFF2-40B4-BE49-F238E27FC236}">
              <a16:creationId xmlns:a16="http://schemas.microsoft.com/office/drawing/2014/main" id="{00000000-0008-0000-0300-00008A000000}"/>
            </a:ext>
          </a:extLst>
        </xdr:cNvPr>
        <xdr:cNvSpPr/>
      </xdr:nvSpPr>
      <xdr:spPr>
        <a:xfrm>
          <a:off x="4064000" y="10917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31513</xdr:rowOff>
    </xdr:from>
    <xdr:ext cx="7366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3733800" y="110043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60</xdr:row>
      <xdr:rowOff>141224</xdr:rowOff>
    </xdr:from>
    <xdr:to>
      <xdr:col>15</xdr:col>
      <xdr:colOff>82550</xdr:colOff>
      <xdr:row>60</xdr:row>
      <xdr:rowOff>150876</xdr:rowOff>
    </xdr:to>
    <xdr:cxnSp macro="">
      <xdr:nvCxnSpPr>
        <xdr:cNvPr id="140" name="直線コネクタ 139">
          <a:extLst>
            <a:ext uri="{FF2B5EF4-FFF2-40B4-BE49-F238E27FC236}">
              <a16:creationId xmlns:a16="http://schemas.microsoft.com/office/drawing/2014/main" id="{00000000-0008-0000-0300-00008C000000}"/>
            </a:ext>
          </a:extLst>
        </xdr:cNvPr>
        <xdr:cNvCxnSpPr/>
      </xdr:nvCxnSpPr>
      <xdr:spPr>
        <a:xfrm>
          <a:off x="2336800" y="10428224"/>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64</xdr:row>
      <xdr:rowOff>41656</xdr:rowOff>
    </xdr:from>
    <xdr:to>
      <xdr:col>15</xdr:col>
      <xdr:colOff>133350</xdr:colOff>
      <xdr:row>64</xdr:row>
      <xdr:rowOff>143256</xdr:rowOff>
    </xdr:to>
    <xdr:sp macro="" textlink="">
      <xdr:nvSpPr>
        <xdr:cNvPr id="141" name="フローチャート: 判断 140">
          <a:extLst>
            <a:ext uri="{FF2B5EF4-FFF2-40B4-BE49-F238E27FC236}">
              <a16:creationId xmlns:a16="http://schemas.microsoft.com/office/drawing/2014/main" id="{00000000-0008-0000-0300-00008D000000}"/>
            </a:ext>
          </a:extLst>
        </xdr:cNvPr>
        <xdr:cNvSpPr/>
      </xdr:nvSpPr>
      <xdr:spPr>
        <a:xfrm>
          <a:off x="3175000" y="11014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64</xdr:row>
      <xdr:rowOff>128033</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2844800" y="111008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58</xdr:row>
      <xdr:rowOff>59436</xdr:rowOff>
    </xdr:from>
    <xdr:to>
      <xdr:col>11</xdr:col>
      <xdr:colOff>31750</xdr:colOff>
      <xdr:row>60</xdr:row>
      <xdr:rowOff>141224</xdr:rowOff>
    </xdr:to>
    <xdr:cxnSp macro="">
      <xdr:nvCxnSpPr>
        <xdr:cNvPr id="143" name="直線コネクタ 142">
          <a:extLst>
            <a:ext uri="{FF2B5EF4-FFF2-40B4-BE49-F238E27FC236}">
              <a16:creationId xmlns:a16="http://schemas.microsoft.com/office/drawing/2014/main" id="{00000000-0008-0000-0300-00008F000000}"/>
            </a:ext>
          </a:extLst>
        </xdr:cNvPr>
        <xdr:cNvCxnSpPr/>
      </xdr:nvCxnSpPr>
      <xdr:spPr>
        <a:xfrm>
          <a:off x="1447800" y="10003536"/>
          <a:ext cx="889000" cy="4246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116586</xdr:rowOff>
    </xdr:from>
    <xdr:to>
      <xdr:col>11</xdr:col>
      <xdr:colOff>82550</xdr:colOff>
      <xdr:row>64</xdr:row>
      <xdr:rowOff>46736</xdr:rowOff>
    </xdr:to>
    <xdr:sp macro="" textlink="">
      <xdr:nvSpPr>
        <xdr:cNvPr id="144" name="フローチャート: 判断 143">
          <a:extLst>
            <a:ext uri="{FF2B5EF4-FFF2-40B4-BE49-F238E27FC236}">
              <a16:creationId xmlns:a16="http://schemas.microsoft.com/office/drawing/2014/main" id="{00000000-0008-0000-0300-000090000000}"/>
            </a:ext>
          </a:extLst>
        </xdr:cNvPr>
        <xdr:cNvSpPr/>
      </xdr:nvSpPr>
      <xdr:spPr>
        <a:xfrm>
          <a:off x="2286000" y="10917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64</xdr:row>
      <xdr:rowOff>31513</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1955800" y="110043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143256</xdr:rowOff>
    </xdr:from>
    <xdr:to>
      <xdr:col>7</xdr:col>
      <xdr:colOff>31750</xdr:colOff>
      <xdr:row>63</xdr:row>
      <xdr:rowOff>73406</xdr:rowOff>
    </xdr:to>
    <xdr:sp macro="" textlink="">
      <xdr:nvSpPr>
        <xdr:cNvPr id="146" name="フローチャート: 判断 145">
          <a:extLst>
            <a:ext uri="{FF2B5EF4-FFF2-40B4-BE49-F238E27FC236}">
              <a16:creationId xmlns:a16="http://schemas.microsoft.com/office/drawing/2014/main" id="{00000000-0008-0000-0300-000092000000}"/>
            </a:ext>
          </a:extLst>
        </xdr:cNvPr>
        <xdr:cNvSpPr/>
      </xdr:nvSpPr>
      <xdr:spPr>
        <a:xfrm>
          <a:off x="1397000" y="107731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58183</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1066800" y="10859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50" name="テキスト ボックス 149">
          <a:extLst>
            <a:ext uri="{FF2B5EF4-FFF2-40B4-BE49-F238E27FC236}">
              <a16:creationId xmlns:a16="http://schemas.microsoft.com/office/drawing/2014/main" id="{00000000-0008-0000-0300-000096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1" name="テキスト ボックス 150">
          <a:extLst>
            <a:ext uri="{FF2B5EF4-FFF2-40B4-BE49-F238E27FC236}">
              <a16:creationId xmlns:a16="http://schemas.microsoft.com/office/drawing/2014/main" id="{00000000-0008-0000-0300-000097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2" name="テキスト ボックス 151">
          <a:extLst>
            <a:ext uri="{FF2B5EF4-FFF2-40B4-BE49-F238E27FC236}">
              <a16:creationId xmlns:a16="http://schemas.microsoft.com/office/drawing/2014/main" id="{00000000-0008-0000-0300-000098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60</xdr:row>
      <xdr:rowOff>13208</xdr:rowOff>
    </xdr:from>
    <xdr:to>
      <xdr:col>23</xdr:col>
      <xdr:colOff>184150</xdr:colOff>
      <xdr:row>60</xdr:row>
      <xdr:rowOff>114808</xdr:rowOff>
    </xdr:to>
    <xdr:sp macro="" textlink="">
      <xdr:nvSpPr>
        <xdr:cNvPr id="153" name="楕円 152">
          <a:extLst>
            <a:ext uri="{FF2B5EF4-FFF2-40B4-BE49-F238E27FC236}">
              <a16:creationId xmlns:a16="http://schemas.microsoft.com/office/drawing/2014/main" id="{00000000-0008-0000-0300-000099000000}"/>
            </a:ext>
          </a:extLst>
        </xdr:cNvPr>
        <xdr:cNvSpPr/>
      </xdr:nvSpPr>
      <xdr:spPr>
        <a:xfrm>
          <a:off x="4902200" y="10300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59</xdr:row>
      <xdr:rowOff>29735</xdr:rowOff>
    </xdr:from>
    <xdr:ext cx="762000" cy="259045"/>
    <xdr:sp macro="" textlink="">
      <xdr:nvSpPr>
        <xdr:cNvPr id="154" name="財政構造の弾力性該当値テキスト">
          <a:extLst>
            <a:ext uri="{FF2B5EF4-FFF2-40B4-BE49-F238E27FC236}">
              <a16:creationId xmlns:a16="http://schemas.microsoft.com/office/drawing/2014/main" id="{00000000-0008-0000-0300-00009A000000}"/>
            </a:ext>
          </a:extLst>
        </xdr:cNvPr>
        <xdr:cNvSpPr txBox="1"/>
      </xdr:nvSpPr>
      <xdr:spPr>
        <a:xfrm>
          <a:off x="5041900" y="10145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60</xdr:row>
      <xdr:rowOff>51816</xdr:rowOff>
    </xdr:from>
    <xdr:to>
      <xdr:col>19</xdr:col>
      <xdr:colOff>184150</xdr:colOff>
      <xdr:row>60</xdr:row>
      <xdr:rowOff>153416</xdr:rowOff>
    </xdr:to>
    <xdr:sp macro="" textlink="">
      <xdr:nvSpPr>
        <xdr:cNvPr id="155" name="楕円 154">
          <a:extLst>
            <a:ext uri="{FF2B5EF4-FFF2-40B4-BE49-F238E27FC236}">
              <a16:creationId xmlns:a16="http://schemas.microsoft.com/office/drawing/2014/main" id="{00000000-0008-0000-0300-00009B000000}"/>
            </a:ext>
          </a:extLst>
        </xdr:cNvPr>
        <xdr:cNvSpPr/>
      </xdr:nvSpPr>
      <xdr:spPr>
        <a:xfrm>
          <a:off x="4064000" y="10338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58</xdr:row>
      <xdr:rowOff>163593</xdr:rowOff>
    </xdr:from>
    <xdr:ext cx="736600" cy="259045"/>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3733800" y="101076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60</xdr:row>
      <xdr:rowOff>100076</xdr:rowOff>
    </xdr:from>
    <xdr:to>
      <xdr:col>15</xdr:col>
      <xdr:colOff>133350</xdr:colOff>
      <xdr:row>61</xdr:row>
      <xdr:rowOff>30226</xdr:rowOff>
    </xdr:to>
    <xdr:sp macro="" textlink="">
      <xdr:nvSpPr>
        <xdr:cNvPr id="157" name="楕円 156">
          <a:extLst>
            <a:ext uri="{FF2B5EF4-FFF2-40B4-BE49-F238E27FC236}">
              <a16:creationId xmlns:a16="http://schemas.microsoft.com/office/drawing/2014/main" id="{00000000-0008-0000-0300-00009D000000}"/>
            </a:ext>
          </a:extLst>
        </xdr:cNvPr>
        <xdr:cNvSpPr/>
      </xdr:nvSpPr>
      <xdr:spPr>
        <a:xfrm>
          <a:off x="3175000" y="10387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59</xdr:row>
      <xdr:rowOff>40403</xdr:rowOff>
    </xdr:from>
    <xdr:ext cx="762000" cy="259045"/>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2844800" y="10155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60</xdr:row>
      <xdr:rowOff>90424</xdr:rowOff>
    </xdr:from>
    <xdr:to>
      <xdr:col>11</xdr:col>
      <xdr:colOff>82550</xdr:colOff>
      <xdr:row>61</xdr:row>
      <xdr:rowOff>20574</xdr:rowOff>
    </xdr:to>
    <xdr:sp macro="" textlink="">
      <xdr:nvSpPr>
        <xdr:cNvPr id="159" name="楕円 158">
          <a:extLst>
            <a:ext uri="{FF2B5EF4-FFF2-40B4-BE49-F238E27FC236}">
              <a16:creationId xmlns:a16="http://schemas.microsoft.com/office/drawing/2014/main" id="{00000000-0008-0000-0300-00009F000000}"/>
            </a:ext>
          </a:extLst>
        </xdr:cNvPr>
        <xdr:cNvSpPr/>
      </xdr:nvSpPr>
      <xdr:spPr>
        <a:xfrm>
          <a:off x="2286000" y="10377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59</xdr:row>
      <xdr:rowOff>30751</xdr:rowOff>
    </xdr:from>
    <xdr:ext cx="762000" cy="259045"/>
    <xdr:sp macro="" textlink="">
      <xdr:nvSpPr>
        <xdr:cNvPr id="160" name="テキスト ボックス 159">
          <a:extLst>
            <a:ext uri="{FF2B5EF4-FFF2-40B4-BE49-F238E27FC236}">
              <a16:creationId xmlns:a16="http://schemas.microsoft.com/office/drawing/2014/main" id="{00000000-0008-0000-0300-0000A0000000}"/>
            </a:ext>
          </a:extLst>
        </xdr:cNvPr>
        <xdr:cNvSpPr txBox="1"/>
      </xdr:nvSpPr>
      <xdr:spPr>
        <a:xfrm>
          <a:off x="1955800" y="101463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58</xdr:row>
      <xdr:rowOff>8636</xdr:rowOff>
    </xdr:from>
    <xdr:to>
      <xdr:col>7</xdr:col>
      <xdr:colOff>31750</xdr:colOff>
      <xdr:row>58</xdr:row>
      <xdr:rowOff>110236</xdr:rowOff>
    </xdr:to>
    <xdr:sp macro="" textlink="">
      <xdr:nvSpPr>
        <xdr:cNvPr id="161" name="楕円 160">
          <a:extLst>
            <a:ext uri="{FF2B5EF4-FFF2-40B4-BE49-F238E27FC236}">
              <a16:creationId xmlns:a16="http://schemas.microsoft.com/office/drawing/2014/main" id="{00000000-0008-0000-0300-0000A1000000}"/>
            </a:ext>
          </a:extLst>
        </xdr:cNvPr>
        <xdr:cNvSpPr/>
      </xdr:nvSpPr>
      <xdr:spPr>
        <a:xfrm>
          <a:off x="1397000" y="9952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56</xdr:row>
      <xdr:rowOff>120413</xdr:rowOff>
    </xdr:from>
    <xdr:ext cx="762000" cy="259045"/>
    <xdr:sp macro="" textlink="">
      <xdr:nvSpPr>
        <xdr:cNvPr id="162" name="テキスト ボックス 161">
          <a:extLst>
            <a:ext uri="{FF2B5EF4-FFF2-40B4-BE49-F238E27FC236}">
              <a16:creationId xmlns:a16="http://schemas.microsoft.com/office/drawing/2014/main" id="{00000000-0008-0000-0300-0000A2000000}"/>
            </a:ext>
          </a:extLst>
        </xdr:cNvPr>
        <xdr:cNvSpPr txBox="1"/>
      </xdr:nvSpPr>
      <xdr:spPr>
        <a:xfrm>
          <a:off x="1066800" y="97216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4" name="テキスト ボックス 163">
          <a:extLst>
            <a:ext uri="{FF2B5EF4-FFF2-40B4-BE49-F238E27FC236}">
              <a16:creationId xmlns:a16="http://schemas.microsoft.com/office/drawing/2014/main" id="{00000000-0008-0000-0300-0000A4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5" name="テキスト ボックス 164">
          <a:extLst>
            <a:ext uri="{FF2B5EF4-FFF2-40B4-BE49-F238E27FC236}">
              <a16:creationId xmlns:a16="http://schemas.microsoft.com/office/drawing/2014/main" id="{00000000-0008-0000-0300-0000A5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[171,164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135,880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128,464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2" name="正方形/長方形 171">
          <a:extLst>
            <a:ext uri="{FF2B5EF4-FFF2-40B4-BE49-F238E27FC236}">
              <a16:creationId xmlns:a16="http://schemas.microsoft.com/office/drawing/2014/main" id="{00000000-0008-0000-0300-0000AC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3" name="正方形/長方形 172">
          <a:extLst>
            <a:ext uri="{FF2B5EF4-FFF2-40B4-BE49-F238E27FC236}">
              <a16:creationId xmlns:a16="http://schemas.microsoft.com/office/drawing/2014/main" id="{00000000-0008-0000-0300-0000AD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4" name="正方形/長方形 173">
          <a:extLst>
            <a:ext uri="{FF2B5EF4-FFF2-40B4-BE49-F238E27FC236}">
              <a16:creationId xmlns:a16="http://schemas.microsoft.com/office/drawing/2014/main" id="{00000000-0008-0000-0300-0000AE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平成</a:t>
          </a:r>
          <a:r>
            <a:rPr kumimoji="1" lang="en-US" altLang="ja-JP" sz="1300">
              <a:latin typeface="ＭＳ Ｐゴシック" panose="020B0600070205080204" pitchFamily="50" charset="-128"/>
              <a:ea typeface="ＭＳ Ｐゴシック" panose="020B0600070205080204" pitchFamily="50" charset="-128"/>
            </a:rPr>
            <a:t>22</a:t>
          </a:r>
          <a:r>
            <a:rPr kumimoji="1" lang="ja-JP" altLang="en-US" sz="1300">
              <a:latin typeface="ＭＳ Ｐゴシック" panose="020B0600070205080204" pitchFamily="50" charset="-128"/>
              <a:ea typeface="ＭＳ Ｐゴシック" panose="020B0600070205080204" pitchFamily="50" charset="-128"/>
            </a:rPr>
            <a:t>年度以降、徐々に改善されてきていたが、平成</a:t>
          </a:r>
          <a:r>
            <a:rPr kumimoji="1" lang="en-US" altLang="ja-JP" sz="1300">
              <a:latin typeface="ＭＳ Ｐゴシック" panose="020B0600070205080204" pitchFamily="50" charset="-128"/>
              <a:ea typeface="ＭＳ Ｐゴシック" panose="020B0600070205080204" pitchFamily="50" charset="-128"/>
            </a:rPr>
            <a:t>26</a:t>
          </a:r>
          <a:r>
            <a:rPr kumimoji="1" lang="ja-JP" altLang="en-US" sz="1300">
              <a:latin typeface="ＭＳ Ｐゴシック" panose="020B0600070205080204" pitchFamily="50" charset="-128"/>
              <a:ea typeface="ＭＳ Ｐゴシック" panose="020B0600070205080204" pitchFamily="50" charset="-128"/>
            </a:rPr>
            <a:t>年度からは増に転じ、令和元年度は前年度比</a:t>
          </a:r>
          <a:r>
            <a:rPr kumimoji="1" lang="en-US" altLang="ja-JP" sz="1300">
              <a:latin typeface="ＭＳ Ｐゴシック" panose="020B0600070205080204" pitchFamily="50" charset="-128"/>
              <a:ea typeface="ＭＳ Ｐゴシック" panose="020B0600070205080204" pitchFamily="50" charset="-128"/>
            </a:rPr>
            <a:t>6,383</a:t>
          </a:r>
          <a:r>
            <a:rPr kumimoji="1" lang="ja-JP" altLang="en-US" sz="1300">
              <a:latin typeface="ＭＳ Ｐゴシック" panose="020B0600070205080204" pitchFamily="50" charset="-128"/>
              <a:ea typeface="ＭＳ Ｐゴシック" panose="020B0600070205080204" pitchFamily="50" charset="-128"/>
            </a:rPr>
            <a:t>円の増となった。</a:t>
          </a:r>
          <a:br>
            <a:rPr kumimoji="1" lang="en-US" altLang="ja-JP" sz="1300">
              <a:latin typeface="ＭＳ Ｐゴシック" panose="020B0600070205080204" pitchFamily="50" charset="-128"/>
              <a:ea typeface="ＭＳ Ｐゴシック" panose="020B0600070205080204" pitchFamily="50" charset="-128"/>
            </a:rPr>
          </a:br>
          <a:r>
            <a:rPr kumimoji="1" lang="en-US" altLang="ja-JP" sz="1300">
              <a:latin typeface="ＭＳ Ｐゴシック" panose="020B0600070205080204" pitchFamily="50" charset="-128"/>
              <a:ea typeface="ＭＳ Ｐゴシック" panose="020B0600070205080204" pitchFamily="50" charset="-128"/>
            </a:rPr>
            <a:t> </a:t>
          </a:r>
          <a:r>
            <a:rPr kumimoji="1" lang="ja-JP" altLang="en-US" sz="1300">
              <a:latin typeface="ＭＳ Ｐゴシック" panose="020B0600070205080204" pitchFamily="50" charset="-128"/>
              <a:ea typeface="ＭＳ Ｐゴシック" panose="020B0600070205080204" pitchFamily="50" charset="-128"/>
            </a:rPr>
            <a:t>　人件費は、職員総数の増などにより、</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億</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千万円、</a:t>
          </a:r>
          <a:r>
            <a:rPr kumimoji="1" lang="en-US" altLang="ja-JP" sz="1300">
              <a:latin typeface="ＭＳ Ｐゴシック" panose="020B0600070205080204" pitchFamily="50" charset="-128"/>
              <a:ea typeface="ＭＳ Ｐゴシック" panose="020B0600070205080204" pitchFamily="50" charset="-128"/>
            </a:rPr>
            <a:t>2.6</a:t>
          </a:r>
          <a:r>
            <a:rPr kumimoji="1" lang="ja-JP" altLang="en-US" sz="1300">
              <a:latin typeface="ＭＳ Ｐゴシック" panose="020B0600070205080204" pitchFamily="50" charset="-128"/>
              <a:ea typeface="ＭＳ Ｐゴシック" panose="020B0600070205080204" pitchFamily="50" charset="-128"/>
            </a:rPr>
            <a:t>ポイントの増、物件費は庁舎</a:t>
          </a:r>
          <a:r>
            <a:rPr kumimoji="1" lang="en-US" altLang="ja-JP" sz="1300">
              <a:latin typeface="ＭＳ Ｐゴシック" panose="020B0600070205080204" pitchFamily="50" charset="-128"/>
              <a:ea typeface="ＭＳ Ｐゴシック" panose="020B0600070205080204" pitchFamily="50" charset="-128"/>
            </a:rPr>
            <a:t>ICT</a:t>
          </a:r>
          <a:r>
            <a:rPr kumimoji="1" lang="ja-JP" altLang="en-US" sz="1300">
              <a:latin typeface="ＭＳ Ｐゴシック" panose="020B0600070205080204" pitchFamily="50" charset="-128"/>
              <a:ea typeface="ＭＳ Ｐゴシック" panose="020B0600070205080204" pitchFamily="50" charset="-128"/>
            </a:rPr>
            <a:t>基盤運用事業経費の増などにより、</a:t>
          </a:r>
          <a:r>
            <a:rPr kumimoji="1" lang="en-US" altLang="ja-JP" sz="1300">
              <a:latin typeface="ＭＳ Ｐゴシック" panose="020B0600070205080204" pitchFamily="50" charset="-128"/>
              <a:ea typeface="ＭＳ Ｐゴシック" panose="020B0600070205080204" pitchFamily="50" charset="-128"/>
            </a:rPr>
            <a:t>13</a:t>
          </a:r>
          <a:r>
            <a:rPr kumimoji="1" lang="ja-JP" altLang="en-US" sz="1300">
              <a:latin typeface="ＭＳ Ｐゴシック" panose="020B0600070205080204" pitchFamily="50" charset="-128"/>
              <a:ea typeface="ＭＳ Ｐゴシック" panose="020B0600070205080204" pitchFamily="50" charset="-128"/>
            </a:rPr>
            <a:t>億</a:t>
          </a:r>
          <a:r>
            <a:rPr kumimoji="1" lang="en-US" altLang="ja-JP" sz="1300">
              <a:latin typeface="ＭＳ Ｐゴシック" panose="020B0600070205080204" pitchFamily="50" charset="-128"/>
              <a:ea typeface="ＭＳ Ｐゴシック" panose="020B0600070205080204" pitchFamily="50" charset="-128"/>
            </a:rPr>
            <a:t>9</a:t>
          </a:r>
          <a:r>
            <a:rPr kumimoji="1" lang="ja-JP" altLang="en-US" sz="1300">
              <a:latin typeface="ＭＳ Ｐゴシック" panose="020B0600070205080204" pitchFamily="50" charset="-128"/>
              <a:ea typeface="ＭＳ Ｐゴシック" panose="020B0600070205080204" pitchFamily="50" charset="-128"/>
            </a:rPr>
            <a:t>千万円、</a:t>
          </a:r>
          <a:r>
            <a:rPr kumimoji="1" lang="en-US" altLang="ja-JP" sz="1300">
              <a:latin typeface="ＭＳ Ｐゴシック" panose="020B0600070205080204" pitchFamily="50" charset="-128"/>
              <a:ea typeface="ＭＳ Ｐゴシック" panose="020B0600070205080204" pitchFamily="50" charset="-128"/>
            </a:rPr>
            <a:t>9.4</a:t>
          </a:r>
          <a:r>
            <a:rPr kumimoji="1" lang="ja-JP" altLang="en-US" sz="1300">
              <a:latin typeface="ＭＳ Ｐゴシック" panose="020B0600070205080204" pitchFamily="50" charset="-128"/>
              <a:ea typeface="ＭＳ Ｐゴシック" panose="020B0600070205080204" pitchFamily="50" charset="-128"/>
            </a:rPr>
            <a:t>ポイントの増となった。</a:t>
          </a:r>
        </a:p>
      </xdr:txBody>
    </xdr:sp>
    <xdr:clientData/>
  </xdr:twoCellAnchor>
  <xdr:oneCellAnchor>
    <xdr:from>
      <xdr:col>3</xdr:col>
      <xdr:colOff>95250</xdr:colOff>
      <xdr:row>77</xdr:row>
      <xdr:rowOff>6350</xdr:rowOff>
    </xdr:from>
    <xdr:ext cx="349839" cy="225703"/>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69850</xdr:rowOff>
    </xdr:from>
    <xdr:to>
      <xdr:col>27</xdr:col>
      <xdr:colOff>184150</xdr:colOff>
      <xdr:row>89</xdr:row>
      <xdr:rowOff>69850</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88</xdr:row>
      <xdr:rowOff>99077</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101600</xdr:rowOff>
    </xdr:from>
    <xdr:to>
      <xdr:col>27</xdr:col>
      <xdr:colOff>184150</xdr:colOff>
      <xdr:row>86</xdr:row>
      <xdr:rowOff>101600</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130827</xdr:rowOff>
    </xdr:from>
    <xdr:ext cx="762000" cy="259045"/>
    <xdr:sp macro="" textlink="">
      <xdr:nvSpPr>
        <xdr:cNvPr id="182" name="テキスト ボックス 181">
          <a:extLst>
            <a:ext uri="{FF2B5EF4-FFF2-40B4-BE49-F238E27FC236}">
              <a16:creationId xmlns:a16="http://schemas.microsoft.com/office/drawing/2014/main" id="{00000000-0008-0000-0300-0000B6000000}"/>
            </a:ext>
          </a:extLst>
        </xdr:cNvPr>
        <xdr:cNvSpPr txBox="1"/>
      </xdr:nvSpPr>
      <xdr:spPr>
        <a:xfrm>
          <a:off x="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83</xdr:row>
      <xdr:rowOff>133350</xdr:rowOff>
    </xdr:from>
    <xdr:to>
      <xdr:col>27</xdr:col>
      <xdr:colOff>184150</xdr:colOff>
      <xdr:row>83</xdr:row>
      <xdr:rowOff>133350</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a:off x="762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162577</xdr:rowOff>
    </xdr:from>
    <xdr:ext cx="762000" cy="259045"/>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165100</xdr:rowOff>
    </xdr:from>
    <xdr:to>
      <xdr:col>27</xdr:col>
      <xdr:colOff>184150</xdr:colOff>
      <xdr:row>80</xdr:row>
      <xdr:rowOff>165100</xdr:rowOff>
    </xdr:to>
    <xdr:cxnSp macro="">
      <xdr:nvCxnSpPr>
        <xdr:cNvPr id="185" name="直線コネクタ 184">
          <a:extLst>
            <a:ext uri="{FF2B5EF4-FFF2-40B4-BE49-F238E27FC236}">
              <a16:creationId xmlns:a16="http://schemas.microsoft.com/office/drawing/2014/main" id="{00000000-0008-0000-0300-0000B9000000}"/>
            </a:ext>
          </a:extLst>
        </xdr:cNvPr>
        <xdr:cNvCxnSpPr/>
      </xdr:nvCxnSpPr>
      <xdr:spPr>
        <a:xfrm>
          <a:off x="762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22877</xdr:rowOff>
    </xdr:from>
    <xdr:ext cx="762000" cy="259045"/>
    <xdr:sp macro="" textlink="">
      <xdr:nvSpPr>
        <xdr:cNvPr id="186" name="テキスト ボックス 185">
          <a:extLst>
            <a:ext uri="{FF2B5EF4-FFF2-40B4-BE49-F238E27FC236}">
              <a16:creationId xmlns:a16="http://schemas.microsoft.com/office/drawing/2014/main" id="{00000000-0008-0000-0300-0000BA000000}"/>
            </a:ext>
          </a:extLst>
        </xdr:cNvPr>
        <xdr:cNvSpPr txBox="1"/>
      </xdr:nvSpPr>
      <xdr:spPr>
        <a:xfrm>
          <a:off x="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7" name="直線コネクタ 186">
          <a:extLst>
            <a:ext uri="{FF2B5EF4-FFF2-40B4-BE49-F238E27FC236}">
              <a16:creationId xmlns:a16="http://schemas.microsoft.com/office/drawing/2014/main" id="{00000000-0008-0000-0300-0000BB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8" name="テキスト ボックス 187">
          <a:extLst>
            <a:ext uri="{FF2B5EF4-FFF2-40B4-BE49-F238E27FC236}">
              <a16:creationId xmlns:a16="http://schemas.microsoft.com/office/drawing/2014/main" id="{00000000-0008-0000-0300-0000BC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9" name="人件費・物件費等の状況グラフ枠">
          <a:extLst>
            <a:ext uri="{FF2B5EF4-FFF2-40B4-BE49-F238E27FC236}">
              <a16:creationId xmlns:a16="http://schemas.microsoft.com/office/drawing/2014/main" id="{00000000-0008-0000-0300-0000BD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53372</xdr:rowOff>
    </xdr:from>
    <xdr:to>
      <xdr:col>23</xdr:col>
      <xdr:colOff>133350</xdr:colOff>
      <xdr:row>88</xdr:row>
      <xdr:rowOff>103054</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flipV="1">
          <a:off x="4953000" y="13940822"/>
          <a:ext cx="0" cy="124983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75131</xdr:rowOff>
    </xdr:from>
    <xdr:ext cx="762000" cy="259045"/>
    <xdr:sp macro="" textlink="">
      <xdr:nvSpPr>
        <xdr:cNvPr id="191" name="人件費・物件費等の状況最小値テキスト">
          <a:extLst>
            <a:ext uri="{FF2B5EF4-FFF2-40B4-BE49-F238E27FC236}">
              <a16:creationId xmlns:a16="http://schemas.microsoft.com/office/drawing/2014/main" id="{00000000-0008-0000-0300-0000BF000000}"/>
            </a:ext>
          </a:extLst>
        </xdr:cNvPr>
        <xdr:cNvSpPr txBox="1"/>
      </xdr:nvSpPr>
      <xdr:spPr>
        <a:xfrm>
          <a:off x="5041900" y="151627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371,354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103054</xdr:rowOff>
    </xdr:from>
    <xdr:to>
      <xdr:col>24</xdr:col>
      <xdr:colOff>12700</xdr:colOff>
      <xdr:row>88</xdr:row>
      <xdr:rowOff>103054</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a:off x="4864100" y="151906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139749</xdr:rowOff>
    </xdr:from>
    <xdr:ext cx="762000" cy="259045"/>
    <xdr:sp macro="" textlink="">
      <xdr:nvSpPr>
        <xdr:cNvPr id="193" name="人件費・物件費等の状況最大値テキスト">
          <a:extLst>
            <a:ext uri="{FF2B5EF4-FFF2-40B4-BE49-F238E27FC236}">
              <a16:creationId xmlns:a16="http://schemas.microsoft.com/office/drawing/2014/main" id="{00000000-0008-0000-0300-0000C1000000}"/>
            </a:ext>
          </a:extLst>
        </xdr:cNvPr>
        <xdr:cNvSpPr txBox="1"/>
      </xdr:nvSpPr>
      <xdr:spPr>
        <a:xfrm>
          <a:off x="5041900" y="136842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112,375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53372</xdr:rowOff>
    </xdr:from>
    <xdr:to>
      <xdr:col>24</xdr:col>
      <xdr:colOff>12700</xdr:colOff>
      <xdr:row>81</xdr:row>
      <xdr:rowOff>53372</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4864100" y="139408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134834</xdr:rowOff>
    </xdr:from>
    <xdr:to>
      <xdr:col>23</xdr:col>
      <xdr:colOff>133350</xdr:colOff>
      <xdr:row>82</xdr:row>
      <xdr:rowOff>165638</xdr:rowOff>
    </xdr:to>
    <xdr:cxnSp macro="">
      <xdr:nvCxnSpPr>
        <xdr:cNvPr id="195" name="直線コネクタ 194">
          <a:extLst>
            <a:ext uri="{FF2B5EF4-FFF2-40B4-BE49-F238E27FC236}">
              <a16:creationId xmlns:a16="http://schemas.microsoft.com/office/drawing/2014/main" id="{00000000-0008-0000-0300-0000C3000000}"/>
            </a:ext>
          </a:extLst>
        </xdr:cNvPr>
        <xdr:cNvCxnSpPr/>
      </xdr:nvCxnSpPr>
      <xdr:spPr>
        <a:xfrm>
          <a:off x="4114800" y="14193734"/>
          <a:ext cx="838200" cy="30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122925</xdr:rowOff>
    </xdr:from>
    <xdr:ext cx="762000" cy="259045"/>
    <xdr:sp macro="" textlink="">
      <xdr:nvSpPr>
        <xdr:cNvPr id="196" name="人件費・物件費等の状況平均値テキスト">
          <a:extLst>
            <a:ext uri="{FF2B5EF4-FFF2-40B4-BE49-F238E27FC236}">
              <a16:creationId xmlns:a16="http://schemas.microsoft.com/office/drawing/2014/main" id="{00000000-0008-0000-0300-0000C4000000}"/>
            </a:ext>
          </a:extLst>
        </xdr:cNvPr>
        <xdr:cNvSpPr txBox="1"/>
      </xdr:nvSpPr>
      <xdr:spPr>
        <a:xfrm>
          <a:off x="5041900" y="1383892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133,889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106398</xdr:rowOff>
    </xdr:from>
    <xdr:to>
      <xdr:col>23</xdr:col>
      <xdr:colOff>184150</xdr:colOff>
      <xdr:row>82</xdr:row>
      <xdr:rowOff>36548</xdr:rowOff>
    </xdr:to>
    <xdr:sp macro="" textlink="">
      <xdr:nvSpPr>
        <xdr:cNvPr id="197" name="フローチャート: 判断 196">
          <a:extLst>
            <a:ext uri="{FF2B5EF4-FFF2-40B4-BE49-F238E27FC236}">
              <a16:creationId xmlns:a16="http://schemas.microsoft.com/office/drawing/2014/main" id="{00000000-0008-0000-0300-0000C5000000}"/>
            </a:ext>
          </a:extLst>
        </xdr:cNvPr>
        <xdr:cNvSpPr/>
      </xdr:nvSpPr>
      <xdr:spPr>
        <a:xfrm>
          <a:off x="4902200" y="13993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109829</xdr:rowOff>
    </xdr:from>
    <xdr:to>
      <xdr:col>19</xdr:col>
      <xdr:colOff>133350</xdr:colOff>
      <xdr:row>82</xdr:row>
      <xdr:rowOff>134834</xdr:rowOff>
    </xdr:to>
    <xdr:cxnSp macro="">
      <xdr:nvCxnSpPr>
        <xdr:cNvPr id="198" name="直線コネクタ 197">
          <a:extLst>
            <a:ext uri="{FF2B5EF4-FFF2-40B4-BE49-F238E27FC236}">
              <a16:creationId xmlns:a16="http://schemas.microsoft.com/office/drawing/2014/main" id="{00000000-0008-0000-0300-0000C6000000}"/>
            </a:ext>
          </a:extLst>
        </xdr:cNvPr>
        <xdr:cNvCxnSpPr/>
      </xdr:nvCxnSpPr>
      <xdr:spPr>
        <a:xfrm>
          <a:off x="3225800" y="14168729"/>
          <a:ext cx="889000" cy="25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69489</xdr:rowOff>
    </xdr:from>
    <xdr:to>
      <xdr:col>19</xdr:col>
      <xdr:colOff>184150</xdr:colOff>
      <xdr:row>81</xdr:row>
      <xdr:rowOff>171089</xdr:rowOff>
    </xdr:to>
    <xdr:sp macro="" textlink="">
      <xdr:nvSpPr>
        <xdr:cNvPr id="199" name="フローチャート: 判断 198">
          <a:extLst>
            <a:ext uri="{FF2B5EF4-FFF2-40B4-BE49-F238E27FC236}">
              <a16:creationId xmlns:a16="http://schemas.microsoft.com/office/drawing/2014/main" id="{00000000-0008-0000-0300-0000C7000000}"/>
            </a:ext>
          </a:extLst>
        </xdr:cNvPr>
        <xdr:cNvSpPr/>
      </xdr:nvSpPr>
      <xdr:spPr>
        <a:xfrm>
          <a:off x="4064000" y="13956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9816</xdr:rowOff>
    </xdr:from>
    <xdr:ext cx="736600" cy="259045"/>
    <xdr:sp macro="" textlink="">
      <xdr:nvSpPr>
        <xdr:cNvPr id="200" name="テキスト ボックス 199">
          <a:extLst>
            <a:ext uri="{FF2B5EF4-FFF2-40B4-BE49-F238E27FC236}">
              <a16:creationId xmlns:a16="http://schemas.microsoft.com/office/drawing/2014/main" id="{00000000-0008-0000-0300-0000C8000000}"/>
            </a:ext>
          </a:extLst>
        </xdr:cNvPr>
        <xdr:cNvSpPr txBox="1"/>
      </xdr:nvSpPr>
      <xdr:spPr>
        <a:xfrm>
          <a:off x="3733800" y="137258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86491</xdr:rowOff>
    </xdr:from>
    <xdr:to>
      <xdr:col>15</xdr:col>
      <xdr:colOff>82550</xdr:colOff>
      <xdr:row>82</xdr:row>
      <xdr:rowOff>109829</xdr:rowOff>
    </xdr:to>
    <xdr:cxnSp macro="">
      <xdr:nvCxnSpPr>
        <xdr:cNvPr id="201" name="直線コネクタ 200">
          <a:extLst>
            <a:ext uri="{FF2B5EF4-FFF2-40B4-BE49-F238E27FC236}">
              <a16:creationId xmlns:a16="http://schemas.microsoft.com/office/drawing/2014/main" id="{00000000-0008-0000-0300-0000C9000000}"/>
            </a:ext>
          </a:extLst>
        </xdr:cNvPr>
        <xdr:cNvCxnSpPr/>
      </xdr:nvCxnSpPr>
      <xdr:spPr>
        <a:xfrm>
          <a:off x="2336800" y="14145391"/>
          <a:ext cx="889000" cy="233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65864</xdr:rowOff>
    </xdr:from>
    <xdr:to>
      <xdr:col>15</xdr:col>
      <xdr:colOff>133350</xdr:colOff>
      <xdr:row>81</xdr:row>
      <xdr:rowOff>167464</xdr:rowOff>
    </xdr:to>
    <xdr:sp macro="" textlink="">
      <xdr:nvSpPr>
        <xdr:cNvPr id="202" name="フローチャート: 判断 201">
          <a:extLst>
            <a:ext uri="{FF2B5EF4-FFF2-40B4-BE49-F238E27FC236}">
              <a16:creationId xmlns:a16="http://schemas.microsoft.com/office/drawing/2014/main" id="{00000000-0008-0000-0300-0000CA000000}"/>
            </a:ext>
          </a:extLst>
        </xdr:cNvPr>
        <xdr:cNvSpPr/>
      </xdr:nvSpPr>
      <xdr:spPr>
        <a:xfrm>
          <a:off x="3175000" y="13953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6191</xdr:rowOff>
    </xdr:from>
    <xdr:ext cx="762000" cy="259045"/>
    <xdr:sp macro="" textlink="">
      <xdr:nvSpPr>
        <xdr:cNvPr id="203" name="テキスト ボックス 202">
          <a:extLst>
            <a:ext uri="{FF2B5EF4-FFF2-40B4-BE49-F238E27FC236}">
              <a16:creationId xmlns:a16="http://schemas.microsoft.com/office/drawing/2014/main" id="{00000000-0008-0000-0300-0000CB000000}"/>
            </a:ext>
          </a:extLst>
        </xdr:cNvPr>
        <xdr:cNvSpPr txBox="1"/>
      </xdr:nvSpPr>
      <xdr:spPr>
        <a:xfrm>
          <a:off x="2844800" y="137221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70521</xdr:rowOff>
    </xdr:from>
    <xdr:to>
      <xdr:col>11</xdr:col>
      <xdr:colOff>31750</xdr:colOff>
      <xdr:row>82</xdr:row>
      <xdr:rowOff>86491</xdr:rowOff>
    </xdr:to>
    <xdr:cxnSp macro="">
      <xdr:nvCxnSpPr>
        <xdr:cNvPr id="204" name="直線コネクタ 203">
          <a:extLst>
            <a:ext uri="{FF2B5EF4-FFF2-40B4-BE49-F238E27FC236}">
              <a16:creationId xmlns:a16="http://schemas.microsoft.com/office/drawing/2014/main" id="{00000000-0008-0000-0300-0000CC000000}"/>
            </a:ext>
          </a:extLst>
        </xdr:cNvPr>
        <xdr:cNvCxnSpPr/>
      </xdr:nvCxnSpPr>
      <xdr:spPr>
        <a:xfrm>
          <a:off x="1447800" y="14129421"/>
          <a:ext cx="889000" cy="159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73292</xdr:rowOff>
    </xdr:from>
    <xdr:to>
      <xdr:col>11</xdr:col>
      <xdr:colOff>82550</xdr:colOff>
      <xdr:row>82</xdr:row>
      <xdr:rowOff>3442</xdr:rowOff>
    </xdr:to>
    <xdr:sp macro="" textlink="">
      <xdr:nvSpPr>
        <xdr:cNvPr id="205" name="フローチャート: 判断 204">
          <a:extLst>
            <a:ext uri="{FF2B5EF4-FFF2-40B4-BE49-F238E27FC236}">
              <a16:creationId xmlns:a16="http://schemas.microsoft.com/office/drawing/2014/main" id="{00000000-0008-0000-0300-0000CD000000}"/>
            </a:ext>
          </a:extLst>
        </xdr:cNvPr>
        <xdr:cNvSpPr/>
      </xdr:nvSpPr>
      <xdr:spPr>
        <a:xfrm>
          <a:off x="2286000" y="13960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13619</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1955800" y="137296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65015</xdr:rowOff>
    </xdr:from>
    <xdr:to>
      <xdr:col>7</xdr:col>
      <xdr:colOff>31750</xdr:colOff>
      <xdr:row>81</xdr:row>
      <xdr:rowOff>166615</xdr:rowOff>
    </xdr:to>
    <xdr:sp macro="" textlink="">
      <xdr:nvSpPr>
        <xdr:cNvPr id="207" name="フローチャート: 判断 206">
          <a:extLst>
            <a:ext uri="{FF2B5EF4-FFF2-40B4-BE49-F238E27FC236}">
              <a16:creationId xmlns:a16="http://schemas.microsoft.com/office/drawing/2014/main" id="{00000000-0008-0000-0300-0000CF000000}"/>
            </a:ext>
          </a:extLst>
        </xdr:cNvPr>
        <xdr:cNvSpPr/>
      </xdr:nvSpPr>
      <xdr:spPr>
        <a:xfrm>
          <a:off x="1397000" y="13952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5342</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1066800" y="137213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114838</xdr:rowOff>
    </xdr:from>
    <xdr:to>
      <xdr:col>23</xdr:col>
      <xdr:colOff>184150</xdr:colOff>
      <xdr:row>83</xdr:row>
      <xdr:rowOff>44988</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4902200" y="14173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82</xdr:row>
      <xdr:rowOff>86915</xdr:rowOff>
    </xdr:from>
    <xdr:ext cx="762000" cy="259045"/>
    <xdr:sp macro="" textlink="">
      <xdr:nvSpPr>
        <xdr:cNvPr id="215" name="人件費・物件費等の状況該当値テキスト">
          <a:extLst>
            <a:ext uri="{FF2B5EF4-FFF2-40B4-BE49-F238E27FC236}">
              <a16:creationId xmlns:a16="http://schemas.microsoft.com/office/drawing/2014/main" id="{00000000-0008-0000-0300-0000D7000000}"/>
            </a:ext>
          </a:extLst>
        </xdr:cNvPr>
        <xdr:cNvSpPr txBox="1"/>
      </xdr:nvSpPr>
      <xdr:spPr>
        <a:xfrm>
          <a:off x="5041900" y="141458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171,164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84034</xdr:rowOff>
    </xdr:from>
    <xdr:to>
      <xdr:col>19</xdr:col>
      <xdr:colOff>184150</xdr:colOff>
      <xdr:row>83</xdr:row>
      <xdr:rowOff>14184</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4064000" y="14142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170411</xdr:rowOff>
    </xdr:from>
    <xdr:ext cx="7366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3733800" y="142293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59029</xdr:rowOff>
    </xdr:from>
    <xdr:to>
      <xdr:col>15</xdr:col>
      <xdr:colOff>133350</xdr:colOff>
      <xdr:row>82</xdr:row>
      <xdr:rowOff>160629</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3175000" y="141179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145406</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2844800" y="142043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159,600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35691</xdr:rowOff>
    </xdr:from>
    <xdr:to>
      <xdr:col>11</xdr:col>
      <xdr:colOff>82550</xdr:colOff>
      <xdr:row>82</xdr:row>
      <xdr:rowOff>137291</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2286000" y="14094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122068</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955800" y="141809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19721</xdr:rowOff>
    </xdr:from>
    <xdr:to>
      <xdr:col>7</xdr:col>
      <xdr:colOff>31750</xdr:colOff>
      <xdr:row>82</xdr:row>
      <xdr:rowOff>121321</xdr:rowOff>
    </xdr:to>
    <xdr:sp macro="" textlink="">
      <xdr:nvSpPr>
        <xdr:cNvPr id="222" name="楕円 221">
          <a:extLst>
            <a:ext uri="{FF2B5EF4-FFF2-40B4-BE49-F238E27FC236}">
              <a16:creationId xmlns:a16="http://schemas.microsoft.com/office/drawing/2014/main" id="{00000000-0008-0000-0300-0000DE000000}"/>
            </a:ext>
          </a:extLst>
        </xdr:cNvPr>
        <xdr:cNvSpPr/>
      </xdr:nvSpPr>
      <xdr:spPr>
        <a:xfrm>
          <a:off x="1397000" y="140786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106098</xdr:rowOff>
    </xdr:from>
    <xdr:ext cx="762000" cy="259045"/>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066800" y="141649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151,455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4" name="正方形/長方形 223">
          <a:extLst>
            <a:ext uri="{FF2B5EF4-FFF2-40B4-BE49-F238E27FC236}">
              <a16:creationId xmlns:a16="http://schemas.microsoft.com/office/drawing/2014/main" id="{00000000-0008-0000-0300-0000E0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5" name="テキスト ボックス 224">
          <a:extLst>
            <a:ext uri="{FF2B5EF4-FFF2-40B4-BE49-F238E27FC236}">
              <a16:creationId xmlns:a16="http://schemas.microsoft.com/office/drawing/2014/main" id="{00000000-0008-0000-0300-0000E1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6" name="テキスト ボックス 225">
          <a:extLst>
            <a:ext uri="{FF2B5EF4-FFF2-40B4-BE49-F238E27FC236}">
              <a16:creationId xmlns:a16="http://schemas.microsoft.com/office/drawing/2014/main" id="{00000000-0008-0000-0300-0000E2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4" name="正方形/長方形 233">
          <a:extLst>
            <a:ext uri="{FF2B5EF4-FFF2-40B4-BE49-F238E27FC236}">
              <a16:creationId xmlns:a16="http://schemas.microsoft.com/office/drawing/2014/main" id="{00000000-0008-0000-0300-0000EA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5" name="正方形/長方形 234">
          <a:extLst>
            <a:ext uri="{FF2B5EF4-FFF2-40B4-BE49-F238E27FC236}">
              <a16:creationId xmlns:a16="http://schemas.microsoft.com/office/drawing/2014/main" id="{00000000-0008-0000-0300-0000EB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職員の給与水準は、特別区人事委員会勧告に基づき。</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区内の民間従業員の給与水準と均衡させている。</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　国を</a:t>
          </a:r>
          <a:r>
            <a:rPr kumimoji="1" lang="en-US" altLang="ja-JP" sz="1300">
              <a:latin typeface="ＭＳ Ｐゴシック" panose="020B0600070205080204" pitchFamily="50" charset="-128"/>
              <a:ea typeface="ＭＳ Ｐゴシック" panose="020B0600070205080204" pitchFamily="50" charset="-128"/>
            </a:rPr>
            <a:t>1.9</a:t>
          </a:r>
          <a:r>
            <a:rPr kumimoji="1" lang="ja-JP" altLang="en-US" sz="1300">
              <a:latin typeface="ＭＳ Ｐゴシック" panose="020B0600070205080204" pitchFamily="50" charset="-128"/>
              <a:ea typeface="ＭＳ Ｐゴシック" panose="020B0600070205080204" pitchFamily="50" charset="-128"/>
            </a:rPr>
            <a:t>ポイント下回るとともに、類似団体内平均値を</a:t>
          </a:r>
          <a:r>
            <a:rPr kumimoji="1" lang="en-US" altLang="ja-JP" sz="1300">
              <a:latin typeface="ＭＳ Ｐゴシック" panose="020B0600070205080204" pitchFamily="50" charset="-128"/>
              <a:ea typeface="ＭＳ Ｐゴシック" panose="020B0600070205080204" pitchFamily="50" charset="-128"/>
            </a:rPr>
            <a:t>1.0</a:t>
          </a:r>
          <a:r>
            <a:rPr kumimoji="1" lang="ja-JP" altLang="en-US" sz="1300">
              <a:latin typeface="ＭＳ Ｐゴシック" panose="020B0600070205080204" pitchFamily="50" charset="-128"/>
              <a:ea typeface="ＭＳ Ｐゴシック" panose="020B0600070205080204" pitchFamily="50" charset="-128"/>
            </a:rPr>
            <a:t>ポイント下回っており、団体内順位は</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位となっている。今後も職務・職責を的確に反映した給与制度の推進により引き続き、給与の適正化に努めていく。</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69850</xdr:rowOff>
    </xdr:from>
    <xdr:to>
      <xdr:col>85</xdr:col>
      <xdr:colOff>95250</xdr:colOff>
      <xdr:row>89</xdr:row>
      <xdr:rowOff>69850</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88</xdr:row>
      <xdr:rowOff>99077</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101600</xdr:rowOff>
    </xdr:from>
    <xdr:to>
      <xdr:col>85</xdr:col>
      <xdr:colOff>95250</xdr:colOff>
      <xdr:row>86</xdr:row>
      <xdr:rowOff>101600</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130827</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83</xdr:row>
      <xdr:rowOff>133350</xdr:rowOff>
    </xdr:from>
    <xdr:to>
      <xdr:col>85</xdr:col>
      <xdr:colOff>95250</xdr:colOff>
      <xdr:row>83</xdr:row>
      <xdr:rowOff>133350</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162577</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165100</xdr:rowOff>
    </xdr:from>
    <xdr:to>
      <xdr:col>85</xdr:col>
      <xdr:colOff>95250</xdr:colOff>
      <xdr:row>80</xdr:row>
      <xdr:rowOff>165100</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22877</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8" name="テキスト ボックス 247">
          <a:extLst>
            <a:ext uri="{FF2B5EF4-FFF2-40B4-BE49-F238E27FC236}">
              <a16:creationId xmlns:a16="http://schemas.microsoft.com/office/drawing/2014/main" id="{00000000-0008-0000-0300-0000F8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9" name="給与水準   （国との比較）グラフ枠">
          <a:extLst>
            <a:ext uri="{FF2B5EF4-FFF2-40B4-BE49-F238E27FC236}">
              <a16:creationId xmlns:a16="http://schemas.microsoft.com/office/drawing/2014/main" id="{00000000-0008-0000-0300-0000F9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165100</xdr:rowOff>
    </xdr:from>
    <xdr:to>
      <xdr:col>81</xdr:col>
      <xdr:colOff>44450</xdr:colOff>
      <xdr:row>89</xdr:row>
      <xdr:rowOff>69850</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flipV="1">
          <a:off x="17018000" y="13881100"/>
          <a:ext cx="0" cy="14478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41927</xdr:rowOff>
    </xdr:from>
    <xdr:ext cx="762000" cy="259045"/>
    <xdr:sp macro="" textlink="">
      <xdr:nvSpPr>
        <xdr:cNvPr id="251" name="給与水準   （国との比較）最小値テキスト">
          <a:extLst>
            <a:ext uri="{FF2B5EF4-FFF2-40B4-BE49-F238E27FC236}">
              <a16:creationId xmlns:a16="http://schemas.microsoft.com/office/drawing/2014/main" id="{00000000-0008-0000-0300-0000FB000000}"/>
            </a:ext>
          </a:extLst>
        </xdr:cNvPr>
        <xdr:cNvSpPr txBox="1"/>
      </xdr:nvSpPr>
      <xdr:spPr>
        <a:xfrm>
          <a:off x="17106900" y="1530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69850</xdr:rowOff>
    </xdr:from>
    <xdr:to>
      <xdr:col>81</xdr:col>
      <xdr:colOff>133350</xdr:colOff>
      <xdr:row>89</xdr:row>
      <xdr:rowOff>69850</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a:off x="16929100" y="15328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80027</xdr:rowOff>
    </xdr:from>
    <xdr:ext cx="762000" cy="259045"/>
    <xdr:sp macro="" textlink="">
      <xdr:nvSpPr>
        <xdr:cNvPr id="253" name="給与水準   （国との比較）最大値テキスト">
          <a:extLst>
            <a:ext uri="{FF2B5EF4-FFF2-40B4-BE49-F238E27FC236}">
              <a16:creationId xmlns:a16="http://schemas.microsoft.com/office/drawing/2014/main" id="{00000000-0008-0000-0300-0000FD000000}"/>
            </a:ext>
          </a:extLst>
        </xdr:cNvPr>
        <xdr:cNvSpPr txBox="1"/>
      </xdr:nvSpPr>
      <xdr:spPr>
        <a:xfrm>
          <a:off x="17106900" y="1362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165100</xdr:rowOff>
    </xdr:from>
    <xdr:to>
      <xdr:col>81</xdr:col>
      <xdr:colOff>133350</xdr:colOff>
      <xdr:row>80</xdr:row>
      <xdr:rowOff>165100</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a:off x="16929100" y="1388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81</xdr:row>
      <xdr:rowOff>41911</xdr:rowOff>
    </xdr:from>
    <xdr:to>
      <xdr:col>81</xdr:col>
      <xdr:colOff>44450</xdr:colOff>
      <xdr:row>83</xdr:row>
      <xdr:rowOff>36830</xdr:rowOff>
    </xdr:to>
    <xdr:cxnSp macro="">
      <xdr:nvCxnSpPr>
        <xdr:cNvPr id="255" name="直線コネクタ 254">
          <a:extLst>
            <a:ext uri="{FF2B5EF4-FFF2-40B4-BE49-F238E27FC236}">
              <a16:creationId xmlns:a16="http://schemas.microsoft.com/office/drawing/2014/main" id="{00000000-0008-0000-0300-0000FF000000}"/>
            </a:ext>
          </a:extLst>
        </xdr:cNvPr>
        <xdr:cNvCxnSpPr/>
      </xdr:nvCxnSpPr>
      <xdr:spPr>
        <a:xfrm flipV="1">
          <a:off x="16179800" y="13929361"/>
          <a:ext cx="838200" cy="3378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83</xdr:row>
      <xdr:rowOff>102888</xdr:rowOff>
    </xdr:from>
    <xdr:ext cx="762000" cy="259045"/>
    <xdr:sp macro="" textlink="">
      <xdr:nvSpPr>
        <xdr:cNvPr id="256" name="給与水準   （国との比較）平均値テキスト">
          <a:extLst>
            <a:ext uri="{FF2B5EF4-FFF2-40B4-BE49-F238E27FC236}">
              <a16:creationId xmlns:a16="http://schemas.microsoft.com/office/drawing/2014/main" id="{00000000-0008-0000-0300-000000010000}"/>
            </a:ext>
          </a:extLst>
        </xdr:cNvPr>
        <xdr:cNvSpPr txBox="1"/>
      </xdr:nvSpPr>
      <xdr:spPr>
        <a:xfrm>
          <a:off x="17106900" y="143332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130811</xdr:rowOff>
    </xdr:from>
    <xdr:to>
      <xdr:col>81</xdr:col>
      <xdr:colOff>95250</xdr:colOff>
      <xdr:row>84</xdr:row>
      <xdr:rowOff>60961</xdr:rowOff>
    </xdr:to>
    <xdr:sp macro="" textlink="">
      <xdr:nvSpPr>
        <xdr:cNvPr id="257" name="フローチャート: 判断 256">
          <a:extLst>
            <a:ext uri="{FF2B5EF4-FFF2-40B4-BE49-F238E27FC236}">
              <a16:creationId xmlns:a16="http://schemas.microsoft.com/office/drawing/2014/main" id="{00000000-0008-0000-0300-000001010000}"/>
            </a:ext>
          </a:extLst>
        </xdr:cNvPr>
        <xdr:cNvSpPr/>
      </xdr:nvSpPr>
      <xdr:spPr>
        <a:xfrm>
          <a:off x="16967200" y="14361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83</xdr:row>
      <xdr:rowOff>36830</xdr:rowOff>
    </xdr:from>
    <xdr:to>
      <xdr:col>77</xdr:col>
      <xdr:colOff>44450</xdr:colOff>
      <xdr:row>83</xdr:row>
      <xdr:rowOff>85089</xdr:rowOff>
    </xdr:to>
    <xdr:cxnSp macro="">
      <xdr:nvCxnSpPr>
        <xdr:cNvPr id="258" name="直線コネクタ 257">
          <a:extLst>
            <a:ext uri="{FF2B5EF4-FFF2-40B4-BE49-F238E27FC236}">
              <a16:creationId xmlns:a16="http://schemas.microsoft.com/office/drawing/2014/main" id="{00000000-0008-0000-0300-000002010000}"/>
            </a:ext>
          </a:extLst>
        </xdr:cNvPr>
        <xdr:cNvCxnSpPr/>
      </xdr:nvCxnSpPr>
      <xdr:spPr>
        <a:xfrm flipV="1">
          <a:off x="15290800" y="14267180"/>
          <a:ext cx="889000" cy="48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125730</xdr:rowOff>
    </xdr:from>
    <xdr:to>
      <xdr:col>77</xdr:col>
      <xdr:colOff>95250</xdr:colOff>
      <xdr:row>86</xdr:row>
      <xdr:rowOff>55880</xdr:rowOff>
    </xdr:to>
    <xdr:sp macro="" textlink="">
      <xdr:nvSpPr>
        <xdr:cNvPr id="259" name="フローチャート: 判断 258">
          <a:extLst>
            <a:ext uri="{FF2B5EF4-FFF2-40B4-BE49-F238E27FC236}">
              <a16:creationId xmlns:a16="http://schemas.microsoft.com/office/drawing/2014/main" id="{00000000-0008-0000-0300-000003010000}"/>
            </a:ext>
          </a:extLst>
        </xdr:cNvPr>
        <xdr:cNvSpPr/>
      </xdr:nvSpPr>
      <xdr:spPr>
        <a:xfrm>
          <a:off x="16129000" y="1469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40657</xdr:rowOff>
    </xdr:from>
    <xdr:ext cx="736600" cy="259045"/>
    <xdr:sp macro="" textlink="">
      <xdr:nvSpPr>
        <xdr:cNvPr id="260" name="テキスト ボックス 259">
          <a:extLst>
            <a:ext uri="{FF2B5EF4-FFF2-40B4-BE49-F238E27FC236}">
              <a16:creationId xmlns:a16="http://schemas.microsoft.com/office/drawing/2014/main" id="{00000000-0008-0000-0300-000004010000}"/>
            </a:ext>
          </a:extLst>
        </xdr:cNvPr>
        <xdr:cNvSpPr txBox="1"/>
      </xdr:nvSpPr>
      <xdr:spPr>
        <a:xfrm>
          <a:off x="15798800" y="14785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83</xdr:row>
      <xdr:rowOff>85089</xdr:rowOff>
    </xdr:from>
    <xdr:to>
      <xdr:col>72</xdr:col>
      <xdr:colOff>203200</xdr:colOff>
      <xdr:row>83</xdr:row>
      <xdr:rowOff>85089</xdr:rowOff>
    </xdr:to>
    <xdr:cxnSp macro="">
      <xdr:nvCxnSpPr>
        <xdr:cNvPr id="261" name="直線コネクタ 260">
          <a:extLst>
            <a:ext uri="{FF2B5EF4-FFF2-40B4-BE49-F238E27FC236}">
              <a16:creationId xmlns:a16="http://schemas.microsoft.com/office/drawing/2014/main" id="{00000000-0008-0000-0300-000005010000}"/>
            </a:ext>
          </a:extLst>
        </xdr:cNvPr>
        <xdr:cNvCxnSpPr/>
      </xdr:nvCxnSpPr>
      <xdr:spPr>
        <a:xfrm>
          <a:off x="14401800" y="1431543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99061</xdr:rowOff>
    </xdr:from>
    <xdr:to>
      <xdr:col>73</xdr:col>
      <xdr:colOff>44450</xdr:colOff>
      <xdr:row>87</xdr:row>
      <xdr:rowOff>29211</xdr:rowOff>
    </xdr:to>
    <xdr:sp macro="" textlink="">
      <xdr:nvSpPr>
        <xdr:cNvPr id="262" name="フローチャート: 判断 261">
          <a:extLst>
            <a:ext uri="{FF2B5EF4-FFF2-40B4-BE49-F238E27FC236}">
              <a16:creationId xmlns:a16="http://schemas.microsoft.com/office/drawing/2014/main" id="{00000000-0008-0000-0300-000006010000}"/>
            </a:ext>
          </a:extLst>
        </xdr:cNvPr>
        <xdr:cNvSpPr/>
      </xdr:nvSpPr>
      <xdr:spPr>
        <a:xfrm>
          <a:off x="15240000" y="14843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87</xdr:row>
      <xdr:rowOff>13988</xdr:rowOff>
    </xdr:from>
    <xdr:ext cx="762000" cy="259045"/>
    <xdr:sp macro="" textlink="">
      <xdr:nvSpPr>
        <xdr:cNvPr id="263" name="テキスト ボックス 262">
          <a:extLst>
            <a:ext uri="{FF2B5EF4-FFF2-40B4-BE49-F238E27FC236}">
              <a16:creationId xmlns:a16="http://schemas.microsoft.com/office/drawing/2014/main" id="{00000000-0008-0000-0300-000007010000}"/>
            </a:ext>
          </a:extLst>
        </xdr:cNvPr>
        <xdr:cNvSpPr txBox="1"/>
      </xdr:nvSpPr>
      <xdr:spPr>
        <a:xfrm>
          <a:off x="14909800" y="149301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83</xdr:row>
      <xdr:rowOff>85089</xdr:rowOff>
    </xdr:from>
    <xdr:to>
      <xdr:col>68</xdr:col>
      <xdr:colOff>152400</xdr:colOff>
      <xdr:row>83</xdr:row>
      <xdr:rowOff>85089</xdr:rowOff>
    </xdr:to>
    <xdr:cxnSp macro="">
      <xdr:nvCxnSpPr>
        <xdr:cNvPr id="264" name="直線コネクタ 263">
          <a:extLst>
            <a:ext uri="{FF2B5EF4-FFF2-40B4-BE49-F238E27FC236}">
              <a16:creationId xmlns:a16="http://schemas.microsoft.com/office/drawing/2014/main" id="{00000000-0008-0000-0300-000008010000}"/>
            </a:ext>
          </a:extLst>
        </xdr:cNvPr>
        <xdr:cNvCxnSpPr/>
      </xdr:nvCxnSpPr>
      <xdr:spPr>
        <a:xfrm>
          <a:off x="13512800" y="1431543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29211</xdr:rowOff>
    </xdr:from>
    <xdr:to>
      <xdr:col>68</xdr:col>
      <xdr:colOff>203200</xdr:colOff>
      <xdr:row>85</xdr:row>
      <xdr:rowOff>130811</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4351000" y="14602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115588</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4020800" y="14688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152400</xdr:rowOff>
    </xdr:from>
    <xdr:to>
      <xdr:col>64</xdr:col>
      <xdr:colOff>152400</xdr:colOff>
      <xdr:row>85</xdr:row>
      <xdr:rowOff>82550</xdr:rowOff>
    </xdr:to>
    <xdr:sp macro="" textlink="">
      <xdr:nvSpPr>
        <xdr:cNvPr id="267" name="フローチャート: 判断 266">
          <a:extLst>
            <a:ext uri="{FF2B5EF4-FFF2-40B4-BE49-F238E27FC236}">
              <a16:creationId xmlns:a16="http://schemas.microsoft.com/office/drawing/2014/main" id="{00000000-0008-0000-0300-00000B010000}"/>
            </a:ext>
          </a:extLst>
        </xdr:cNvPr>
        <xdr:cNvSpPr/>
      </xdr:nvSpPr>
      <xdr:spPr>
        <a:xfrm>
          <a:off x="13462000" y="1455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67327</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3131800" y="1464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80</xdr:row>
      <xdr:rowOff>162561</xdr:rowOff>
    </xdr:from>
    <xdr:to>
      <xdr:col>81</xdr:col>
      <xdr:colOff>95250</xdr:colOff>
      <xdr:row>81</xdr:row>
      <xdr:rowOff>92711</xdr:rowOff>
    </xdr:to>
    <xdr:sp macro="" textlink="">
      <xdr:nvSpPr>
        <xdr:cNvPr id="274" name="楕円 273">
          <a:extLst>
            <a:ext uri="{FF2B5EF4-FFF2-40B4-BE49-F238E27FC236}">
              <a16:creationId xmlns:a16="http://schemas.microsoft.com/office/drawing/2014/main" id="{00000000-0008-0000-0300-000012010000}"/>
            </a:ext>
          </a:extLst>
        </xdr:cNvPr>
        <xdr:cNvSpPr/>
      </xdr:nvSpPr>
      <xdr:spPr>
        <a:xfrm>
          <a:off x="16967200" y="13878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80</xdr:row>
      <xdr:rowOff>83838</xdr:rowOff>
    </xdr:from>
    <xdr:ext cx="762000" cy="259045"/>
    <xdr:sp macro="" textlink="">
      <xdr:nvSpPr>
        <xdr:cNvPr id="275" name="給与水準   （国との比較）該当値テキスト">
          <a:extLst>
            <a:ext uri="{FF2B5EF4-FFF2-40B4-BE49-F238E27FC236}">
              <a16:creationId xmlns:a16="http://schemas.microsoft.com/office/drawing/2014/main" id="{00000000-0008-0000-0300-000013010000}"/>
            </a:ext>
          </a:extLst>
        </xdr:cNvPr>
        <xdr:cNvSpPr txBox="1"/>
      </xdr:nvSpPr>
      <xdr:spPr>
        <a:xfrm>
          <a:off x="17106900" y="13799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82</xdr:row>
      <xdr:rowOff>157480</xdr:rowOff>
    </xdr:from>
    <xdr:to>
      <xdr:col>77</xdr:col>
      <xdr:colOff>95250</xdr:colOff>
      <xdr:row>83</xdr:row>
      <xdr:rowOff>87630</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6129000" y="14216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81</xdr:row>
      <xdr:rowOff>97807</xdr:rowOff>
    </xdr:from>
    <xdr:ext cx="7366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5798800" y="139852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83</xdr:row>
      <xdr:rowOff>34289</xdr:rowOff>
    </xdr:from>
    <xdr:to>
      <xdr:col>73</xdr:col>
      <xdr:colOff>44450</xdr:colOff>
      <xdr:row>83</xdr:row>
      <xdr:rowOff>135889</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5240000" y="14264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81</xdr:row>
      <xdr:rowOff>146066</xdr:rowOff>
    </xdr:from>
    <xdr:ext cx="7620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4909800" y="14033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83</xdr:row>
      <xdr:rowOff>34289</xdr:rowOff>
    </xdr:from>
    <xdr:to>
      <xdr:col>68</xdr:col>
      <xdr:colOff>203200</xdr:colOff>
      <xdr:row>83</xdr:row>
      <xdr:rowOff>135889</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4351000" y="14264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81</xdr:row>
      <xdr:rowOff>146066</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4020800" y="14033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83</xdr:row>
      <xdr:rowOff>34289</xdr:rowOff>
    </xdr:from>
    <xdr:to>
      <xdr:col>64</xdr:col>
      <xdr:colOff>152400</xdr:colOff>
      <xdr:row>83</xdr:row>
      <xdr:rowOff>135889</xdr:rowOff>
    </xdr:to>
    <xdr:sp macro="" textlink="">
      <xdr:nvSpPr>
        <xdr:cNvPr id="282" name="楕円 281">
          <a:extLst>
            <a:ext uri="{FF2B5EF4-FFF2-40B4-BE49-F238E27FC236}">
              <a16:creationId xmlns:a16="http://schemas.microsoft.com/office/drawing/2014/main" id="{00000000-0008-0000-0300-00001A010000}"/>
            </a:ext>
          </a:extLst>
        </xdr:cNvPr>
        <xdr:cNvSpPr/>
      </xdr:nvSpPr>
      <xdr:spPr>
        <a:xfrm>
          <a:off x="13462000" y="14264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81</xdr:row>
      <xdr:rowOff>146066</xdr:rowOff>
    </xdr:from>
    <xdr:ext cx="762000" cy="259045"/>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3131800" y="14033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4" name="正方形/長方形 283">
          <a:extLst>
            <a:ext uri="{FF2B5EF4-FFF2-40B4-BE49-F238E27FC236}">
              <a16:creationId xmlns:a16="http://schemas.microsoft.com/office/drawing/2014/main" id="{00000000-0008-0000-0300-00001C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6" name="テキスト ボックス 285">
          <a:extLst>
            <a:ext uri="{FF2B5EF4-FFF2-40B4-BE49-F238E27FC236}">
              <a16:creationId xmlns:a16="http://schemas.microsoft.com/office/drawing/2014/main" id="{00000000-0008-0000-0300-00001E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[8.29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8" name="正方形/長方形 287">
          <a:extLst>
            <a:ext uri="{FF2B5EF4-FFF2-40B4-BE49-F238E27FC236}">
              <a16:creationId xmlns:a16="http://schemas.microsoft.com/office/drawing/2014/main" id="{00000000-0008-0000-0300-000020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6" name="テキスト ボックス 295">
          <a:extLst>
            <a:ext uri="{FF2B5EF4-FFF2-40B4-BE49-F238E27FC236}">
              <a16:creationId xmlns:a16="http://schemas.microsoft.com/office/drawing/2014/main" id="{00000000-0008-0000-0300-000028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簡素で効率的な組織と職員定数の適正化を目指し、積極的な行財政改革に取り組み、平成</a:t>
          </a:r>
          <a:r>
            <a:rPr kumimoji="1" lang="en-US" altLang="ja-JP" sz="1300">
              <a:latin typeface="ＭＳ Ｐゴシック" panose="020B0600070205080204" pitchFamily="50" charset="-128"/>
              <a:ea typeface="ＭＳ Ｐゴシック" panose="020B0600070205080204" pitchFamily="50" charset="-128"/>
            </a:rPr>
            <a:t>8</a:t>
          </a:r>
          <a:r>
            <a:rPr kumimoji="1" lang="ja-JP" altLang="en-US" sz="1300">
              <a:latin typeface="ＭＳ Ｐゴシック" panose="020B0600070205080204" pitchFamily="50" charset="-128"/>
              <a:ea typeface="ＭＳ Ｐゴシック" panose="020B0600070205080204" pitchFamily="50" charset="-128"/>
            </a:rPr>
            <a:t>年から行財政改革を行ってきた結果、平成</a:t>
          </a:r>
          <a:r>
            <a:rPr kumimoji="1" lang="en-US" altLang="ja-JP" sz="1300">
              <a:latin typeface="ＭＳ Ｐゴシック" panose="020B0600070205080204" pitchFamily="50" charset="-128"/>
              <a:ea typeface="ＭＳ Ｐゴシック" panose="020B0600070205080204" pitchFamily="50" charset="-128"/>
            </a:rPr>
            <a:t>21</a:t>
          </a:r>
          <a:r>
            <a:rPr kumimoji="1" lang="ja-JP" altLang="en-US" sz="1300">
              <a:latin typeface="ＭＳ Ｐゴシック" panose="020B0600070205080204" pitchFamily="50" charset="-128"/>
              <a:ea typeface="ＭＳ Ｐゴシック" panose="020B0600070205080204" pitchFamily="50" charset="-128"/>
            </a:rPr>
            <a:t>年度までに職員定数を合計で</a:t>
          </a:r>
          <a:r>
            <a:rPr kumimoji="1" lang="en-US" altLang="ja-JP" sz="1300">
              <a:latin typeface="ＭＳ Ｐゴシック" panose="020B0600070205080204" pitchFamily="50" charset="-128"/>
              <a:ea typeface="ＭＳ Ｐゴシック" panose="020B0600070205080204" pitchFamily="50" charset="-128"/>
            </a:rPr>
            <a:t>1,100</a:t>
          </a:r>
          <a:r>
            <a:rPr kumimoji="1" lang="ja-JP" altLang="en-US" sz="1300">
              <a:latin typeface="ＭＳ Ｐゴシック" panose="020B0600070205080204" pitchFamily="50" charset="-128"/>
              <a:ea typeface="ＭＳ Ｐゴシック" panose="020B0600070205080204" pitchFamily="50" charset="-128"/>
            </a:rPr>
            <a:t>人削減した。</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　その後も多様化・高度化する行政課題へ対応するため事務事業の見直し、組織改編、業務委託等をさらに進めているところではあるが、類似団体内平均値と比較すると、約</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人上回っている状況であることから、今後も職員数の適正化に向けて、一層の取り組みを図っていく。</a:t>
          </a:r>
        </a:p>
      </xdr:txBody>
    </xdr:sp>
    <xdr:clientData/>
  </xdr:twoCellAnchor>
  <xdr:oneCellAnchor>
    <xdr:from>
      <xdr:col>61</xdr:col>
      <xdr:colOff>6350</xdr:colOff>
      <xdr:row>54</xdr:row>
      <xdr:rowOff>139700</xdr:rowOff>
    </xdr:from>
    <xdr:ext cx="349839" cy="225703"/>
    <xdr:sp macro="" textlink="">
      <xdr:nvSpPr>
        <xdr:cNvPr id="297" name="テキスト ボックス 296">
          <a:extLst>
            <a:ext uri="{FF2B5EF4-FFF2-40B4-BE49-F238E27FC236}">
              <a16:creationId xmlns:a16="http://schemas.microsoft.com/office/drawing/2014/main" id="{00000000-0008-0000-0300-000029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8" name="直線コネクタ 297">
          <a:extLst>
            <a:ext uri="{FF2B5EF4-FFF2-40B4-BE49-F238E27FC236}">
              <a16:creationId xmlns:a16="http://schemas.microsoft.com/office/drawing/2014/main" id="{00000000-0008-0000-0300-00002A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3" name="テキスト ボックス 312">
          <a:extLst>
            <a:ext uri="{FF2B5EF4-FFF2-40B4-BE49-F238E27FC236}">
              <a16:creationId xmlns:a16="http://schemas.microsoft.com/office/drawing/2014/main" id="{00000000-0008-0000-0300-000039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4" name="定員管理の状況グラフ枠">
          <a:extLst>
            <a:ext uri="{FF2B5EF4-FFF2-40B4-BE49-F238E27FC236}">
              <a16:creationId xmlns:a16="http://schemas.microsoft.com/office/drawing/2014/main" id="{00000000-0008-0000-0300-00003A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31387</xdr:rowOff>
    </xdr:from>
    <xdr:to>
      <xdr:col>81</xdr:col>
      <xdr:colOff>44450</xdr:colOff>
      <xdr:row>67</xdr:row>
      <xdr:rowOff>42091</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flipV="1">
          <a:off x="17018000" y="10146937"/>
          <a:ext cx="0" cy="138230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14168</xdr:rowOff>
    </xdr:from>
    <xdr:ext cx="762000" cy="259045"/>
    <xdr:sp macro="" textlink="">
      <xdr:nvSpPr>
        <xdr:cNvPr id="316" name="定員管理の状況最小値テキスト">
          <a:extLst>
            <a:ext uri="{FF2B5EF4-FFF2-40B4-BE49-F238E27FC236}">
              <a16:creationId xmlns:a16="http://schemas.microsoft.com/office/drawing/2014/main" id="{00000000-0008-0000-0300-00003C010000}"/>
            </a:ext>
          </a:extLst>
        </xdr:cNvPr>
        <xdr:cNvSpPr txBox="1"/>
      </xdr:nvSpPr>
      <xdr:spPr>
        <a:xfrm>
          <a:off x="17106900" y="115013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42091</xdr:rowOff>
    </xdr:from>
    <xdr:to>
      <xdr:col>81</xdr:col>
      <xdr:colOff>133350</xdr:colOff>
      <xdr:row>67</xdr:row>
      <xdr:rowOff>42091</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a:off x="16929100" y="115292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117764</xdr:rowOff>
    </xdr:from>
    <xdr:ext cx="762000" cy="259045"/>
    <xdr:sp macro="" textlink="">
      <xdr:nvSpPr>
        <xdr:cNvPr id="318" name="定員管理の状況最大値テキスト">
          <a:extLst>
            <a:ext uri="{FF2B5EF4-FFF2-40B4-BE49-F238E27FC236}">
              <a16:creationId xmlns:a16="http://schemas.microsoft.com/office/drawing/2014/main" id="{00000000-0008-0000-0300-00003E010000}"/>
            </a:ext>
          </a:extLst>
        </xdr:cNvPr>
        <xdr:cNvSpPr txBox="1"/>
      </xdr:nvSpPr>
      <xdr:spPr>
        <a:xfrm>
          <a:off x="17106900" y="98904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31387</xdr:rowOff>
    </xdr:from>
    <xdr:to>
      <xdr:col>81</xdr:col>
      <xdr:colOff>133350</xdr:colOff>
      <xdr:row>59</xdr:row>
      <xdr:rowOff>31387</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6929100" y="101469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82610</xdr:rowOff>
    </xdr:from>
    <xdr:to>
      <xdr:col>81</xdr:col>
      <xdr:colOff>44450</xdr:colOff>
      <xdr:row>61</xdr:row>
      <xdr:rowOff>83759</xdr:rowOff>
    </xdr:to>
    <xdr:cxnSp macro="">
      <xdr:nvCxnSpPr>
        <xdr:cNvPr id="320" name="直線コネクタ 319">
          <a:extLst>
            <a:ext uri="{FF2B5EF4-FFF2-40B4-BE49-F238E27FC236}">
              <a16:creationId xmlns:a16="http://schemas.microsoft.com/office/drawing/2014/main" id="{00000000-0008-0000-0300-000040010000}"/>
            </a:ext>
          </a:extLst>
        </xdr:cNvPr>
        <xdr:cNvCxnSpPr/>
      </xdr:nvCxnSpPr>
      <xdr:spPr>
        <a:xfrm flipV="1">
          <a:off x="16179800" y="10541060"/>
          <a:ext cx="838200" cy="11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162577</xdr:rowOff>
    </xdr:from>
    <xdr:ext cx="762000" cy="259045"/>
    <xdr:sp macro="" textlink="">
      <xdr:nvSpPr>
        <xdr:cNvPr id="321" name="定員管理の状況平均値テキスト">
          <a:extLst>
            <a:ext uri="{FF2B5EF4-FFF2-40B4-BE49-F238E27FC236}">
              <a16:creationId xmlns:a16="http://schemas.microsoft.com/office/drawing/2014/main" id="{00000000-0008-0000-0300-000041010000}"/>
            </a:ext>
          </a:extLst>
        </xdr:cNvPr>
        <xdr:cNvSpPr txBox="1"/>
      </xdr:nvSpPr>
      <xdr:spPr>
        <a:xfrm>
          <a:off x="17106900" y="10106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146050</xdr:rowOff>
    </xdr:from>
    <xdr:to>
      <xdr:col>81</xdr:col>
      <xdr:colOff>95250</xdr:colOff>
      <xdr:row>60</xdr:row>
      <xdr:rowOff>76200</xdr:rowOff>
    </xdr:to>
    <xdr:sp macro="" textlink="">
      <xdr:nvSpPr>
        <xdr:cNvPr id="322" name="フローチャート: 判断 321">
          <a:extLst>
            <a:ext uri="{FF2B5EF4-FFF2-40B4-BE49-F238E27FC236}">
              <a16:creationId xmlns:a16="http://schemas.microsoft.com/office/drawing/2014/main" id="{00000000-0008-0000-0300-000042010000}"/>
            </a:ext>
          </a:extLst>
        </xdr:cNvPr>
        <xdr:cNvSpPr/>
      </xdr:nvSpPr>
      <xdr:spPr>
        <a:xfrm>
          <a:off x="16967200" y="10261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79163</xdr:rowOff>
    </xdr:from>
    <xdr:to>
      <xdr:col>77</xdr:col>
      <xdr:colOff>44450</xdr:colOff>
      <xdr:row>61</xdr:row>
      <xdr:rowOff>83759</xdr:rowOff>
    </xdr:to>
    <xdr:cxnSp macro="">
      <xdr:nvCxnSpPr>
        <xdr:cNvPr id="323" name="直線コネクタ 322">
          <a:extLst>
            <a:ext uri="{FF2B5EF4-FFF2-40B4-BE49-F238E27FC236}">
              <a16:creationId xmlns:a16="http://schemas.microsoft.com/office/drawing/2014/main" id="{00000000-0008-0000-0300-000043010000}"/>
            </a:ext>
          </a:extLst>
        </xdr:cNvPr>
        <xdr:cNvCxnSpPr/>
      </xdr:nvCxnSpPr>
      <xdr:spPr>
        <a:xfrm>
          <a:off x="15290800" y="10537613"/>
          <a:ext cx="889000" cy="4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59</xdr:row>
      <xdr:rowOff>138006</xdr:rowOff>
    </xdr:from>
    <xdr:to>
      <xdr:col>77</xdr:col>
      <xdr:colOff>95250</xdr:colOff>
      <xdr:row>60</xdr:row>
      <xdr:rowOff>68156</xdr:rowOff>
    </xdr:to>
    <xdr:sp macro="" textlink="">
      <xdr:nvSpPr>
        <xdr:cNvPr id="324" name="フローチャート: 判断 323">
          <a:extLst>
            <a:ext uri="{FF2B5EF4-FFF2-40B4-BE49-F238E27FC236}">
              <a16:creationId xmlns:a16="http://schemas.microsoft.com/office/drawing/2014/main" id="{00000000-0008-0000-0300-000044010000}"/>
            </a:ext>
          </a:extLst>
        </xdr:cNvPr>
        <xdr:cNvSpPr/>
      </xdr:nvSpPr>
      <xdr:spPr>
        <a:xfrm>
          <a:off x="16129000" y="10253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78333</xdr:rowOff>
    </xdr:from>
    <xdr:ext cx="736600" cy="259045"/>
    <xdr:sp macro="" textlink="">
      <xdr:nvSpPr>
        <xdr:cNvPr id="325" name="テキスト ボックス 324">
          <a:extLst>
            <a:ext uri="{FF2B5EF4-FFF2-40B4-BE49-F238E27FC236}">
              <a16:creationId xmlns:a16="http://schemas.microsoft.com/office/drawing/2014/main" id="{00000000-0008-0000-0300-000045010000}"/>
            </a:ext>
          </a:extLst>
        </xdr:cNvPr>
        <xdr:cNvSpPr txBox="1"/>
      </xdr:nvSpPr>
      <xdr:spPr>
        <a:xfrm>
          <a:off x="15798800" y="100224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73418</xdr:rowOff>
    </xdr:from>
    <xdr:to>
      <xdr:col>72</xdr:col>
      <xdr:colOff>203200</xdr:colOff>
      <xdr:row>61</xdr:row>
      <xdr:rowOff>79163</xdr:rowOff>
    </xdr:to>
    <xdr:cxnSp macro="">
      <xdr:nvCxnSpPr>
        <xdr:cNvPr id="326" name="直線コネクタ 325">
          <a:extLst>
            <a:ext uri="{FF2B5EF4-FFF2-40B4-BE49-F238E27FC236}">
              <a16:creationId xmlns:a16="http://schemas.microsoft.com/office/drawing/2014/main" id="{00000000-0008-0000-0300-000046010000}"/>
            </a:ext>
          </a:extLst>
        </xdr:cNvPr>
        <xdr:cNvCxnSpPr/>
      </xdr:nvCxnSpPr>
      <xdr:spPr>
        <a:xfrm>
          <a:off x="14401800" y="10531868"/>
          <a:ext cx="889000" cy="57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59</xdr:row>
      <xdr:rowOff>136858</xdr:rowOff>
    </xdr:from>
    <xdr:to>
      <xdr:col>73</xdr:col>
      <xdr:colOff>44450</xdr:colOff>
      <xdr:row>60</xdr:row>
      <xdr:rowOff>67008</xdr:rowOff>
    </xdr:to>
    <xdr:sp macro="" textlink="">
      <xdr:nvSpPr>
        <xdr:cNvPr id="327" name="フローチャート: 判断 326">
          <a:extLst>
            <a:ext uri="{FF2B5EF4-FFF2-40B4-BE49-F238E27FC236}">
              <a16:creationId xmlns:a16="http://schemas.microsoft.com/office/drawing/2014/main" id="{00000000-0008-0000-0300-000047010000}"/>
            </a:ext>
          </a:extLst>
        </xdr:cNvPr>
        <xdr:cNvSpPr/>
      </xdr:nvSpPr>
      <xdr:spPr>
        <a:xfrm>
          <a:off x="15240000" y="1025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77185</xdr:rowOff>
    </xdr:from>
    <xdr:ext cx="762000" cy="259045"/>
    <xdr:sp macro="" textlink="">
      <xdr:nvSpPr>
        <xdr:cNvPr id="328" name="テキスト ボックス 327">
          <a:extLst>
            <a:ext uri="{FF2B5EF4-FFF2-40B4-BE49-F238E27FC236}">
              <a16:creationId xmlns:a16="http://schemas.microsoft.com/office/drawing/2014/main" id="{00000000-0008-0000-0300-000048010000}"/>
            </a:ext>
          </a:extLst>
        </xdr:cNvPr>
        <xdr:cNvSpPr txBox="1"/>
      </xdr:nvSpPr>
      <xdr:spPr>
        <a:xfrm>
          <a:off x="14909800" y="10021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51586</xdr:rowOff>
    </xdr:from>
    <xdr:to>
      <xdr:col>68</xdr:col>
      <xdr:colOff>152400</xdr:colOff>
      <xdr:row>61</xdr:row>
      <xdr:rowOff>73418</xdr:rowOff>
    </xdr:to>
    <xdr:cxnSp macro="">
      <xdr:nvCxnSpPr>
        <xdr:cNvPr id="329" name="直線コネクタ 328">
          <a:extLst>
            <a:ext uri="{FF2B5EF4-FFF2-40B4-BE49-F238E27FC236}">
              <a16:creationId xmlns:a16="http://schemas.microsoft.com/office/drawing/2014/main" id="{00000000-0008-0000-0300-000049010000}"/>
            </a:ext>
          </a:extLst>
        </xdr:cNvPr>
        <xdr:cNvCxnSpPr/>
      </xdr:nvCxnSpPr>
      <xdr:spPr>
        <a:xfrm>
          <a:off x="13512800" y="10510036"/>
          <a:ext cx="889000" cy="218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59</xdr:row>
      <xdr:rowOff>143752</xdr:rowOff>
    </xdr:from>
    <xdr:to>
      <xdr:col>68</xdr:col>
      <xdr:colOff>203200</xdr:colOff>
      <xdr:row>60</xdr:row>
      <xdr:rowOff>73902</xdr:rowOff>
    </xdr:to>
    <xdr:sp macro="" textlink="">
      <xdr:nvSpPr>
        <xdr:cNvPr id="330" name="フローチャート: 判断 329">
          <a:extLst>
            <a:ext uri="{FF2B5EF4-FFF2-40B4-BE49-F238E27FC236}">
              <a16:creationId xmlns:a16="http://schemas.microsoft.com/office/drawing/2014/main" id="{00000000-0008-0000-0300-00004A010000}"/>
            </a:ext>
          </a:extLst>
        </xdr:cNvPr>
        <xdr:cNvSpPr/>
      </xdr:nvSpPr>
      <xdr:spPr>
        <a:xfrm>
          <a:off x="14351000" y="10259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84079</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4020800" y="100281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143752</xdr:rowOff>
    </xdr:from>
    <xdr:to>
      <xdr:col>64</xdr:col>
      <xdr:colOff>152400</xdr:colOff>
      <xdr:row>60</xdr:row>
      <xdr:rowOff>73902</xdr:rowOff>
    </xdr:to>
    <xdr:sp macro="" textlink="">
      <xdr:nvSpPr>
        <xdr:cNvPr id="332" name="フローチャート: 判断 331">
          <a:extLst>
            <a:ext uri="{FF2B5EF4-FFF2-40B4-BE49-F238E27FC236}">
              <a16:creationId xmlns:a16="http://schemas.microsoft.com/office/drawing/2014/main" id="{00000000-0008-0000-0300-00004C010000}"/>
            </a:ext>
          </a:extLst>
        </xdr:cNvPr>
        <xdr:cNvSpPr/>
      </xdr:nvSpPr>
      <xdr:spPr>
        <a:xfrm>
          <a:off x="13462000" y="10259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84079</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3131800" y="100281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31810</xdr:rowOff>
    </xdr:from>
    <xdr:to>
      <xdr:col>81</xdr:col>
      <xdr:colOff>95250</xdr:colOff>
      <xdr:row>61</xdr:row>
      <xdr:rowOff>133410</xdr:rowOff>
    </xdr:to>
    <xdr:sp macro="" textlink="">
      <xdr:nvSpPr>
        <xdr:cNvPr id="339" name="楕円 338">
          <a:extLst>
            <a:ext uri="{FF2B5EF4-FFF2-40B4-BE49-F238E27FC236}">
              <a16:creationId xmlns:a16="http://schemas.microsoft.com/office/drawing/2014/main" id="{00000000-0008-0000-0300-000053010000}"/>
            </a:ext>
          </a:extLst>
        </xdr:cNvPr>
        <xdr:cNvSpPr/>
      </xdr:nvSpPr>
      <xdr:spPr>
        <a:xfrm>
          <a:off x="16967200" y="10490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61</xdr:row>
      <xdr:rowOff>3887</xdr:rowOff>
    </xdr:from>
    <xdr:ext cx="762000" cy="259045"/>
    <xdr:sp macro="" textlink="">
      <xdr:nvSpPr>
        <xdr:cNvPr id="340" name="定員管理の状況該当値テキスト">
          <a:extLst>
            <a:ext uri="{FF2B5EF4-FFF2-40B4-BE49-F238E27FC236}">
              <a16:creationId xmlns:a16="http://schemas.microsoft.com/office/drawing/2014/main" id="{00000000-0008-0000-0300-000054010000}"/>
            </a:ext>
          </a:extLst>
        </xdr:cNvPr>
        <xdr:cNvSpPr txBox="1"/>
      </xdr:nvSpPr>
      <xdr:spPr>
        <a:xfrm>
          <a:off x="17106900" y="10462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61</xdr:row>
      <xdr:rowOff>32959</xdr:rowOff>
    </xdr:from>
    <xdr:to>
      <xdr:col>77</xdr:col>
      <xdr:colOff>95250</xdr:colOff>
      <xdr:row>61</xdr:row>
      <xdr:rowOff>134559</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6129000" y="10491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119336</xdr:rowOff>
    </xdr:from>
    <xdr:ext cx="7366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5798800" y="105777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61</xdr:row>
      <xdr:rowOff>28363</xdr:rowOff>
    </xdr:from>
    <xdr:to>
      <xdr:col>73</xdr:col>
      <xdr:colOff>44450</xdr:colOff>
      <xdr:row>61</xdr:row>
      <xdr:rowOff>129963</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5240000" y="10486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114740</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4909800" y="105731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22618</xdr:rowOff>
    </xdr:from>
    <xdr:to>
      <xdr:col>68</xdr:col>
      <xdr:colOff>203200</xdr:colOff>
      <xdr:row>61</xdr:row>
      <xdr:rowOff>124218</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4351000" y="10481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108995</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4020800" y="105674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786</xdr:rowOff>
    </xdr:from>
    <xdr:to>
      <xdr:col>64</xdr:col>
      <xdr:colOff>152400</xdr:colOff>
      <xdr:row>61</xdr:row>
      <xdr:rowOff>102386</xdr:rowOff>
    </xdr:to>
    <xdr:sp macro="" textlink="">
      <xdr:nvSpPr>
        <xdr:cNvPr id="347" name="楕円 346">
          <a:extLst>
            <a:ext uri="{FF2B5EF4-FFF2-40B4-BE49-F238E27FC236}">
              <a16:creationId xmlns:a16="http://schemas.microsoft.com/office/drawing/2014/main" id="{00000000-0008-0000-0300-00005B010000}"/>
            </a:ext>
          </a:extLst>
        </xdr:cNvPr>
        <xdr:cNvSpPr/>
      </xdr:nvSpPr>
      <xdr:spPr>
        <a:xfrm>
          <a:off x="13462000" y="10459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87163</xdr:rowOff>
    </xdr:from>
    <xdr:ext cx="762000" cy="259045"/>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3131800" y="105456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9" name="正方形/長方形 348">
          <a:extLst>
            <a:ext uri="{FF2B5EF4-FFF2-40B4-BE49-F238E27FC236}">
              <a16:creationId xmlns:a16="http://schemas.microsoft.com/office/drawing/2014/main" id="{00000000-0008-0000-0300-00005D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1" name="テキスト ボックス 350">
          <a:extLst>
            <a:ext uri="{FF2B5EF4-FFF2-40B4-BE49-F238E27FC236}">
              <a16:creationId xmlns:a16="http://schemas.microsoft.com/office/drawing/2014/main" id="{00000000-0008-0000-0300-00005F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 3.8%]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 </a:t>
          </a: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0" name="正方形/長方形 359">
          <a:extLst>
            <a:ext uri="{FF2B5EF4-FFF2-40B4-BE49-F238E27FC236}">
              <a16:creationId xmlns:a16="http://schemas.microsoft.com/office/drawing/2014/main" id="{00000000-0008-0000-0300-000068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1" name="テキスト ボックス 360">
          <a:extLst>
            <a:ext uri="{FF2B5EF4-FFF2-40B4-BE49-F238E27FC236}">
              <a16:creationId xmlns:a16="http://schemas.microsoft.com/office/drawing/2014/main" id="{00000000-0008-0000-0300-000069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従前より地方債発行を必要最低限に抑えてきており、前年度より</a:t>
          </a:r>
          <a:r>
            <a:rPr kumimoji="1" lang="en-US" altLang="ja-JP" sz="1300">
              <a:latin typeface="ＭＳ Ｐゴシック" panose="020B0600070205080204" pitchFamily="50" charset="-128"/>
              <a:ea typeface="ＭＳ Ｐゴシック" panose="020B0600070205080204" pitchFamily="50" charset="-128"/>
            </a:rPr>
            <a:t>0.1</a:t>
          </a:r>
          <a:r>
            <a:rPr kumimoji="1" lang="ja-JP" altLang="en-US" sz="1300">
              <a:latin typeface="ＭＳ Ｐゴシック" panose="020B0600070205080204" pitchFamily="50" charset="-128"/>
              <a:ea typeface="ＭＳ Ｐゴシック" panose="020B0600070205080204" pitchFamily="50" charset="-128"/>
            </a:rPr>
            <a:t>ポイントの減となり、類似団体内平均値と比較しても下回っている状況が続いている。</a:t>
          </a:r>
        </a:p>
      </xdr:txBody>
    </xdr:sp>
    <xdr:clientData/>
  </xdr:twoCellAnchor>
  <xdr:oneCellAnchor>
    <xdr:from>
      <xdr:col>61</xdr:col>
      <xdr:colOff>6350</xdr:colOff>
      <xdr:row>32</xdr:row>
      <xdr:rowOff>101600</xdr:rowOff>
    </xdr:from>
    <xdr:ext cx="298543" cy="225703"/>
    <xdr:sp macro="" textlink="">
      <xdr:nvSpPr>
        <xdr:cNvPr id="362" name="テキスト ボックス 361">
          <a:extLst>
            <a:ext uri="{FF2B5EF4-FFF2-40B4-BE49-F238E27FC236}">
              <a16:creationId xmlns:a16="http://schemas.microsoft.com/office/drawing/2014/main" id="{00000000-0008-0000-0300-00006A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3" name="直線コネクタ 362">
          <a:extLst>
            <a:ext uri="{FF2B5EF4-FFF2-40B4-BE49-F238E27FC236}">
              <a16:creationId xmlns:a16="http://schemas.microsoft.com/office/drawing/2014/main" id="{00000000-0008-0000-0300-00006B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39</xdr:row>
      <xdr:rowOff>57150</xdr:rowOff>
    </xdr:from>
    <xdr:to>
      <xdr:col>85</xdr:col>
      <xdr:colOff>95250</xdr:colOff>
      <xdr:row>39</xdr:row>
      <xdr:rowOff>57150</xdr:rowOff>
    </xdr:to>
    <xdr:cxnSp macro="">
      <xdr:nvCxnSpPr>
        <xdr:cNvPr id="368" name="直線コネクタ 367">
          <a:extLst>
            <a:ext uri="{FF2B5EF4-FFF2-40B4-BE49-F238E27FC236}">
              <a16:creationId xmlns:a16="http://schemas.microsoft.com/office/drawing/2014/main" id="{00000000-0008-0000-0300-000070010000}"/>
            </a:ext>
          </a:extLst>
        </xdr:cNvPr>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36</xdr:row>
      <xdr:rowOff>88900</xdr:rowOff>
    </xdr:from>
    <xdr:to>
      <xdr:col>85</xdr:col>
      <xdr:colOff>95250</xdr:colOff>
      <xdr:row>36</xdr:row>
      <xdr:rowOff>88900</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0" name="直線コネクタ 369">
          <a:extLst>
            <a:ext uri="{FF2B5EF4-FFF2-40B4-BE49-F238E27FC236}">
              <a16:creationId xmlns:a16="http://schemas.microsoft.com/office/drawing/2014/main" id="{00000000-0008-0000-0300-000072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1" name="公債費負担の状況グラフ枠">
          <a:extLst>
            <a:ext uri="{FF2B5EF4-FFF2-40B4-BE49-F238E27FC236}">
              <a16:creationId xmlns:a16="http://schemas.microsoft.com/office/drawing/2014/main" id="{00000000-0008-0000-0300-000073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88900</xdr:rowOff>
    </xdr:from>
    <xdr:to>
      <xdr:col>81</xdr:col>
      <xdr:colOff>44450</xdr:colOff>
      <xdr:row>44</xdr:row>
      <xdr:rowOff>165100</xdr:rowOff>
    </xdr:to>
    <xdr:cxnSp macro="">
      <xdr:nvCxnSpPr>
        <xdr:cNvPr id="372" name="直線コネクタ 371">
          <a:extLst>
            <a:ext uri="{FF2B5EF4-FFF2-40B4-BE49-F238E27FC236}">
              <a16:creationId xmlns:a16="http://schemas.microsoft.com/office/drawing/2014/main" id="{00000000-0008-0000-0300-000074010000}"/>
            </a:ext>
          </a:extLst>
        </xdr:cNvPr>
        <xdr:cNvCxnSpPr/>
      </xdr:nvCxnSpPr>
      <xdr:spPr>
        <a:xfrm flipV="1">
          <a:off x="17018000" y="6261100"/>
          <a:ext cx="0" cy="14478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137177</xdr:rowOff>
    </xdr:from>
    <xdr:ext cx="762000" cy="259045"/>
    <xdr:sp macro="" textlink="">
      <xdr:nvSpPr>
        <xdr:cNvPr id="373" name="公債費負担の状況最小値テキスト">
          <a:extLst>
            <a:ext uri="{FF2B5EF4-FFF2-40B4-BE49-F238E27FC236}">
              <a16:creationId xmlns:a16="http://schemas.microsoft.com/office/drawing/2014/main" id="{00000000-0008-0000-0300-000075010000}"/>
            </a:ext>
          </a:extLst>
        </xdr:cNvPr>
        <xdr:cNvSpPr txBox="1"/>
      </xdr:nvSpPr>
      <xdr:spPr>
        <a:xfrm>
          <a:off x="17106900" y="768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165100</xdr:rowOff>
    </xdr:from>
    <xdr:to>
      <xdr:col>81</xdr:col>
      <xdr:colOff>133350</xdr:colOff>
      <xdr:row>44</xdr:row>
      <xdr:rowOff>165100</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a:off x="16929100" y="7708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3827</xdr:rowOff>
    </xdr:from>
    <xdr:ext cx="762000" cy="259045"/>
    <xdr:sp macro="" textlink="">
      <xdr:nvSpPr>
        <xdr:cNvPr id="375" name="公債費負担の状況最大値テキスト">
          <a:extLst>
            <a:ext uri="{FF2B5EF4-FFF2-40B4-BE49-F238E27FC236}">
              <a16:creationId xmlns:a16="http://schemas.microsoft.com/office/drawing/2014/main" id="{00000000-0008-0000-0300-000077010000}"/>
            </a:ext>
          </a:extLst>
        </xdr:cNvPr>
        <xdr:cNvSpPr txBox="1"/>
      </xdr:nvSpPr>
      <xdr:spPr>
        <a:xfrm>
          <a:off x="17106900" y="600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88900</xdr:rowOff>
    </xdr:from>
    <xdr:to>
      <xdr:col>81</xdr:col>
      <xdr:colOff>133350</xdr:colOff>
      <xdr:row>36</xdr:row>
      <xdr:rowOff>88900</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a:off x="16929100" y="626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39</xdr:row>
      <xdr:rowOff>105410</xdr:rowOff>
    </xdr:from>
    <xdr:to>
      <xdr:col>81</xdr:col>
      <xdr:colOff>44450</xdr:colOff>
      <xdr:row>39</xdr:row>
      <xdr:rowOff>129540</xdr:rowOff>
    </xdr:to>
    <xdr:cxnSp macro="">
      <xdr:nvCxnSpPr>
        <xdr:cNvPr id="377" name="直線コネクタ 376">
          <a:extLst>
            <a:ext uri="{FF2B5EF4-FFF2-40B4-BE49-F238E27FC236}">
              <a16:creationId xmlns:a16="http://schemas.microsoft.com/office/drawing/2014/main" id="{00000000-0008-0000-0300-000079010000}"/>
            </a:ext>
          </a:extLst>
        </xdr:cNvPr>
        <xdr:cNvCxnSpPr/>
      </xdr:nvCxnSpPr>
      <xdr:spPr>
        <a:xfrm flipV="1">
          <a:off x="16179800" y="6791960"/>
          <a:ext cx="8382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99077</xdr:rowOff>
    </xdr:from>
    <xdr:ext cx="762000" cy="259045"/>
    <xdr:sp macro="" textlink="">
      <xdr:nvSpPr>
        <xdr:cNvPr id="378" name="公債費負担の状況平均値テキスト">
          <a:extLst>
            <a:ext uri="{FF2B5EF4-FFF2-40B4-BE49-F238E27FC236}">
              <a16:creationId xmlns:a16="http://schemas.microsoft.com/office/drawing/2014/main" id="{00000000-0008-0000-0300-00007A010000}"/>
            </a:ext>
          </a:extLst>
        </xdr:cNvPr>
        <xdr:cNvSpPr txBox="1"/>
      </xdr:nvSpPr>
      <xdr:spPr>
        <a:xfrm>
          <a:off x="17106900" y="67856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127000</xdr:rowOff>
    </xdr:from>
    <xdr:to>
      <xdr:col>81</xdr:col>
      <xdr:colOff>95250</xdr:colOff>
      <xdr:row>40</xdr:row>
      <xdr:rowOff>57150</xdr:rowOff>
    </xdr:to>
    <xdr:sp macro="" textlink="">
      <xdr:nvSpPr>
        <xdr:cNvPr id="379" name="フローチャート: 判断 378">
          <a:extLst>
            <a:ext uri="{FF2B5EF4-FFF2-40B4-BE49-F238E27FC236}">
              <a16:creationId xmlns:a16="http://schemas.microsoft.com/office/drawing/2014/main" id="{00000000-0008-0000-0300-00007B010000}"/>
            </a:ext>
          </a:extLst>
        </xdr:cNvPr>
        <xdr:cNvSpPr/>
      </xdr:nvSpPr>
      <xdr:spPr>
        <a:xfrm>
          <a:off x="16967200" y="681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39</xdr:row>
      <xdr:rowOff>129540</xdr:rowOff>
    </xdr:from>
    <xdr:to>
      <xdr:col>77</xdr:col>
      <xdr:colOff>44450</xdr:colOff>
      <xdr:row>39</xdr:row>
      <xdr:rowOff>129540</xdr:rowOff>
    </xdr:to>
    <xdr:cxnSp macro="">
      <xdr:nvCxnSpPr>
        <xdr:cNvPr id="380" name="直線コネクタ 379">
          <a:extLst>
            <a:ext uri="{FF2B5EF4-FFF2-40B4-BE49-F238E27FC236}">
              <a16:creationId xmlns:a16="http://schemas.microsoft.com/office/drawing/2014/main" id="{00000000-0008-0000-0300-00007C010000}"/>
            </a:ext>
          </a:extLst>
        </xdr:cNvPr>
        <xdr:cNvCxnSpPr/>
      </xdr:nvCxnSpPr>
      <xdr:spPr>
        <a:xfrm>
          <a:off x="15290800" y="681609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151130</xdr:rowOff>
    </xdr:from>
    <xdr:to>
      <xdr:col>77</xdr:col>
      <xdr:colOff>95250</xdr:colOff>
      <xdr:row>40</xdr:row>
      <xdr:rowOff>81280</xdr:rowOff>
    </xdr:to>
    <xdr:sp macro="" textlink="">
      <xdr:nvSpPr>
        <xdr:cNvPr id="381" name="フローチャート: 判断 380">
          <a:extLst>
            <a:ext uri="{FF2B5EF4-FFF2-40B4-BE49-F238E27FC236}">
              <a16:creationId xmlns:a16="http://schemas.microsoft.com/office/drawing/2014/main" id="{00000000-0008-0000-0300-00007D010000}"/>
            </a:ext>
          </a:extLst>
        </xdr:cNvPr>
        <xdr:cNvSpPr/>
      </xdr:nvSpPr>
      <xdr:spPr>
        <a:xfrm>
          <a:off x="16129000" y="683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66057</xdr:rowOff>
    </xdr:from>
    <xdr:ext cx="736600" cy="259045"/>
    <xdr:sp macro="" textlink="">
      <xdr:nvSpPr>
        <xdr:cNvPr id="382" name="テキスト ボックス 381">
          <a:extLst>
            <a:ext uri="{FF2B5EF4-FFF2-40B4-BE49-F238E27FC236}">
              <a16:creationId xmlns:a16="http://schemas.microsoft.com/office/drawing/2014/main" id="{00000000-0008-0000-0300-00007E010000}"/>
            </a:ext>
          </a:extLst>
        </xdr:cNvPr>
        <xdr:cNvSpPr txBox="1"/>
      </xdr:nvSpPr>
      <xdr:spPr>
        <a:xfrm>
          <a:off x="15798800" y="69240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39</xdr:row>
      <xdr:rowOff>129540</xdr:rowOff>
    </xdr:from>
    <xdr:to>
      <xdr:col>72</xdr:col>
      <xdr:colOff>203200</xdr:colOff>
      <xdr:row>40</xdr:row>
      <xdr:rowOff>54610</xdr:rowOff>
    </xdr:to>
    <xdr:cxnSp macro="">
      <xdr:nvCxnSpPr>
        <xdr:cNvPr id="383" name="直線コネクタ 382">
          <a:extLst>
            <a:ext uri="{FF2B5EF4-FFF2-40B4-BE49-F238E27FC236}">
              <a16:creationId xmlns:a16="http://schemas.microsoft.com/office/drawing/2014/main" id="{00000000-0008-0000-0300-00007F010000}"/>
            </a:ext>
          </a:extLst>
        </xdr:cNvPr>
        <xdr:cNvCxnSpPr/>
      </xdr:nvCxnSpPr>
      <xdr:spPr>
        <a:xfrm flipV="1">
          <a:off x="14401800" y="6816090"/>
          <a:ext cx="889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27940</xdr:rowOff>
    </xdr:from>
    <xdr:to>
      <xdr:col>73</xdr:col>
      <xdr:colOff>44450</xdr:colOff>
      <xdr:row>40</xdr:row>
      <xdr:rowOff>129540</xdr:rowOff>
    </xdr:to>
    <xdr:sp macro="" textlink="">
      <xdr:nvSpPr>
        <xdr:cNvPr id="384" name="フローチャート: 判断 383">
          <a:extLst>
            <a:ext uri="{FF2B5EF4-FFF2-40B4-BE49-F238E27FC236}">
              <a16:creationId xmlns:a16="http://schemas.microsoft.com/office/drawing/2014/main" id="{00000000-0008-0000-0300-000080010000}"/>
            </a:ext>
          </a:extLst>
        </xdr:cNvPr>
        <xdr:cNvSpPr/>
      </xdr:nvSpPr>
      <xdr:spPr>
        <a:xfrm>
          <a:off x="15240000" y="6885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114317</xdr:rowOff>
    </xdr:from>
    <xdr:ext cx="762000" cy="259045"/>
    <xdr:sp macro="" textlink="">
      <xdr:nvSpPr>
        <xdr:cNvPr id="385" name="テキスト ボックス 384">
          <a:extLst>
            <a:ext uri="{FF2B5EF4-FFF2-40B4-BE49-F238E27FC236}">
              <a16:creationId xmlns:a16="http://schemas.microsoft.com/office/drawing/2014/main" id="{00000000-0008-0000-0300-000081010000}"/>
            </a:ext>
          </a:extLst>
        </xdr:cNvPr>
        <xdr:cNvSpPr txBox="1"/>
      </xdr:nvSpPr>
      <xdr:spPr>
        <a:xfrm>
          <a:off x="14909800" y="6972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40</xdr:row>
      <xdr:rowOff>54610</xdr:rowOff>
    </xdr:from>
    <xdr:to>
      <xdr:col>68</xdr:col>
      <xdr:colOff>152400</xdr:colOff>
      <xdr:row>40</xdr:row>
      <xdr:rowOff>151130</xdr:rowOff>
    </xdr:to>
    <xdr:cxnSp macro="">
      <xdr:nvCxnSpPr>
        <xdr:cNvPr id="386" name="直線コネクタ 385">
          <a:extLst>
            <a:ext uri="{FF2B5EF4-FFF2-40B4-BE49-F238E27FC236}">
              <a16:creationId xmlns:a16="http://schemas.microsoft.com/office/drawing/2014/main" id="{00000000-0008-0000-0300-000082010000}"/>
            </a:ext>
          </a:extLst>
        </xdr:cNvPr>
        <xdr:cNvCxnSpPr/>
      </xdr:nvCxnSpPr>
      <xdr:spPr>
        <a:xfrm flipV="1">
          <a:off x="13512800" y="6912610"/>
          <a:ext cx="889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124460</xdr:rowOff>
    </xdr:from>
    <xdr:to>
      <xdr:col>68</xdr:col>
      <xdr:colOff>203200</xdr:colOff>
      <xdr:row>41</xdr:row>
      <xdr:rowOff>54610</xdr:rowOff>
    </xdr:to>
    <xdr:sp macro="" textlink="">
      <xdr:nvSpPr>
        <xdr:cNvPr id="387" name="フローチャート: 判断 386">
          <a:extLst>
            <a:ext uri="{FF2B5EF4-FFF2-40B4-BE49-F238E27FC236}">
              <a16:creationId xmlns:a16="http://schemas.microsoft.com/office/drawing/2014/main" id="{00000000-0008-0000-0300-000083010000}"/>
            </a:ext>
          </a:extLst>
        </xdr:cNvPr>
        <xdr:cNvSpPr/>
      </xdr:nvSpPr>
      <xdr:spPr>
        <a:xfrm>
          <a:off x="14351000" y="698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39387</xdr:rowOff>
    </xdr:from>
    <xdr:ext cx="762000" cy="259045"/>
    <xdr:sp macro="" textlink="">
      <xdr:nvSpPr>
        <xdr:cNvPr id="388" name="テキスト ボックス 387">
          <a:extLst>
            <a:ext uri="{FF2B5EF4-FFF2-40B4-BE49-F238E27FC236}">
              <a16:creationId xmlns:a16="http://schemas.microsoft.com/office/drawing/2014/main" id="{00000000-0008-0000-0300-000084010000}"/>
            </a:ext>
          </a:extLst>
        </xdr:cNvPr>
        <xdr:cNvSpPr txBox="1"/>
      </xdr:nvSpPr>
      <xdr:spPr>
        <a:xfrm>
          <a:off x="14020800" y="7068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73660</xdr:rowOff>
    </xdr:from>
    <xdr:to>
      <xdr:col>64</xdr:col>
      <xdr:colOff>152400</xdr:colOff>
      <xdr:row>42</xdr:row>
      <xdr:rowOff>3810</xdr:rowOff>
    </xdr:to>
    <xdr:sp macro="" textlink="">
      <xdr:nvSpPr>
        <xdr:cNvPr id="389" name="フローチャート: 判断 388">
          <a:extLst>
            <a:ext uri="{FF2B5EF4-FFF2-40B4-BE49-F238E27FC236}">
              <a16:creationId xmlns:a16="http://schemas.microsoft.com/office/drawing/2014/main" id="{00000000-0008-0000-0300-000085010000}"/>
            </a:ext>
          </a:extLst>
        </xdr:cNvPr>
        <xdr:cNvSpPr/>
      </xdr:nvSpPr>
      <xdr:spPr>
        <a:xfrm>
          <a:off x="13462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160037</xdr:rowOff>
    </xdr:from>
    <xdr:ext cx="762000" cy="259045"/>
    <xdr:sp macro="" textlink="">
      <xdr:nvSpPr>
        <xdr:cNvPr id="390" name="テキスト ボックス 389">
          <a:extLst>
            <a:ext uri="{FF2B5EF4-FFF2-40B4-BE49-F238E27FC236}">
              <a16:creationId xmlns:a16="http://schemas.microsoft.com/office/drawing/2014/main" id="{00000000-0008-0000-0300-000086010000}"/>
            </a:ext>
          </a:extLst>
        </xdr:cNvPr>
        <xdr:cNvSpPr txBox="1"/>
      </xdr:nvSpPr>
      <xdr:spPr>
        <a:xfrm>
          <a:off x="13131800" y="7189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3" name="テキスト ボックス 392">
          <a:extLst>
            <a:ext uri="{FF2B5EF4-FFF2-40B4-BE49-F238E27FC236}">
              <a16:creationId xmlns:a16="http://schemas.microsoft.com/office/drawing/2014/main" id="{00000000-0008-0000-0300-000089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54610</xdr:rowOff>
    </xdr:from>
    <xdr:to>
      <xdr:col>81</xdr:col>
      <xdr:colOff>95250</xdr:colOff>
      <xdr:row>39</xdr:row>
      <xdr:rowOff>156210</xdr:rowOff>
    </xdr:to>
    <xdr:sp macro="" textlink="">
      <xdr:nvSpPr>
        <xdr:cNvPr id="396" name="楕円 395">
          <a:extLst>
            <a:ext uri="{FF2B5EF4-FFF2-40B4-BE49-F238E27FC236}">
              <a16:creationId xmlns:a16="http://schemas.microsoft.com/office/drawing/2014/main" id="{00000000-0008-0000-0300-00008C010000}"/>
            </a:ext>
          </a:extLst>
        </xdr:cNvPr>
        <xdr:cNvSpPr/>
      </xdr:nvSpPr>
      <xdr:spPr>
        <a:xfrm>
          <a:off x="16967200" y="6741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38</xdr:row>
      <xdr:rowOff>71137</xdr:rowOff>
    </xdr:from>
    <xdr:ext cx="762000" cy="259045"/>
    <xdr:sp macro="" textlink="">
      <xdr:nvSpPr>
        <xdr:cNvPr id="397" name="公債費負担の状況該当値テキスト">
          <a:extLst>
            <a:ext uri="{FF2B5EF4-FFF2-40B4-BE49-F238E27FC236}">
              <a16:creationId xmlns:a16="http://schemas.microsoft.com/office/drawing/2014/main" id="{00000000-0008-0000-0300-00008D010000}"/>
            </a:ext>
          </a:extLst>
        </xdr:cNvPr>
        <xdr:cNvSpPr txBox="1"/>
      </xdr:nvSpPr>
      <xdr:spPr>
        <a:xfrm>
          <a:off x="17106900" y="6586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39</xdr:row>
      <xdr:rowOff>78740</xdr:rowOff>
    </xdr:from>
    <xdr:to>
      <xdr:col>77</xdr:col>
      <xdr:colOff>95250</xdr:colOff>
      <xdr:row>40</xdr:row>
      <xdr:rowOff>8890</xdr:rowOff>
    </xdr:to>
    <xdr:sp macro="" textlink="">
      <xdr:nvSpPr>
        <xdr:cNvPr id="398" name="楕円 397">
          <a:extLst>
            <a:ext uri="{FF2B5EF4-FFF2-40B4-BE49-F238E27FC236}">
              <a16:creationId xmlns:a16="http://schemas.microsoft.com/office/drawing/2014/main" id="{00000000-0008-0000-0300-00008E010000}"/>
            </a:ext>
          </a:extLst>
        </xdr:cNvPr>
        <xdr:cNvSpPr/>
      </xdr:nvSpPr>
      <xdr:spPr>
        <a:xfrm>
          <a:off x="16129000" y="6765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19067</xdr:rowOff>
    </xdr:from>
    <xdr:ext cx="7366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5798800" y="65341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39</xdr:row>
      <xdr:rowOff>78740</xdr:rowOff>
    </xdr:from>
    <xdr:to>
      <xdr:col>73</xdr:col>
      <xdr:colOff>44450</xdr:colOff>
      <xdr:row>40</xdr:row>
      <xdr:rowOff>8890</xdr:rowOff>
    </xdr:to>
    <xdr:sp macro="" textlink="">
      <xdr:nvSpPr>
        <xdr:cNvPr id="400" name="楕円 399">
          <a:extLst>
            <a:ext uri="{FF2B5EF4-FFF2-40B4-BE49-F238E27FC236}">
              <a16:creationId xmlns:a16="http://schemas.microsoft.com/office/drawing/2014/main" id="{00000000-0008-0000-0300-000090010000}"/>
            </a:ext>
          </a:extLst>
        </xdr:cNvPr>
        <xdr:cNvSpPr/>
      </xdr:nvSpPr>
      <xdr:spPr>
        <a:xfrm>
          <a:off x="15240000" y="6765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19067</xdr:rowOff>
    </xdr:from>
    <xdr:ext cx="7620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4909800" y="65341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40</xdr:row>
      <xdr:rowOff>3810</xdr:rowOff>
    </xdr:from>
    <xdr:to>
      <xdr:col>68</xdr:col>
      <xdr:colOff>203200</xdr:colOff>
      <xdr:row>40</xdr:row>
      <xdr:rowOff>105410</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4351000" y="6861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115587</xdr:rowOff>
    </xdr:from>
    <xdr:ext cx="7620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4020800" y="66306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100330</xdr:rowOff>
    </xdr:from>
    <xdr:to>
      <xdr:col>64</xdr:col>
      <xdr:colOff>152400</xdr:colOff>
      <xdr:row>41</xdr:row>
      <xdr:rowOff>30480</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3462000" y="6958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40657</xdr:rowOff>
    </xdr:from>
    <xdr:ext cx="7620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3131800" y="6727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6" name="正方形/長方形 405">
          <a:extLst>
            <a:ext uri="{FF2B5EF4-FFF2-40B4-BE49-F238E27FC236}">
              <a16:creationId xmlns:a16="http://schemas.microsoft.com/office/drawing/2014/main" id="{00000000-0008-0000-0300-000096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8" name="テキスト ボックス 407">
          <a:extLst>
            <a:ext uri="{FF2B5EF4-FFF2-40B4-BE49-F238E27FC236}">
              <a16:creationId xmlns:a16="http://schemas.microsoft.com/office/drawing/2014/main" id="{00000000-0008-0000-0300-000098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09" name="正方形/長方形 408">
          <a:extLst>
            <a:ext uri="{FF2B5EF4-FFF2-40B4-BE49-F238E27FC236}">
              <a16:creationId xmlns:a16="http://schemas.microsoft.com/office/drawing/2014/main" id="{00000000-0008-0000-0300-000099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0" name="正方形/長方形 409">
          <a:extLst>
            <a:ext uri="{FF2B5EF4-FFF2-40B4-BE49-F238E27FC236}">
              <a16:creationId xmlns:a16="http://schemas.microsoft.com/office/drawing/2014/main" id="{00000000-0008-0000-0300-00009A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1" name="正方形/長方形 410">
          <a:extLst>
            <a:ext uri="{FF2B5EF4-FFF2-40B4-BE49-F238E27FC236}">
              <a16:creationId xmlns:a16="http://schemas.microsoft.com/office/drawing/2014/main" id="{00000000-0008-0000-0300-00009B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8" name="テキスト ボックス 417">
          <a:extLst>
            <a:ext uri="{FF2B5EF4-FFF2-40B4-BE49-F238E27FC236}">
              <a16:creationId xmlns:a16="http://schemas.microsoft.com/office/drawing/2014/main" id="{00000000-0008-0000-0300-0000A2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前年度までと同様、地方債の現在高や退職手当などの区が将来負担すべき負担額より、基金など負担額に充当できる財源が上回っているため、「将来負担比率」は算定されない状況が続いている。</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19" name="テキスト ボックス 418">
          <a:extLst>
            <a:ext uri="{FF2B5EF4-FFF2-40B4-BE49-F238E27FC236}">
              <a16:creationId xmlns:a16="http://schemas.microsoft.com/office/drawing/2014/main" id="{00000000-0008-0000-0300-0000A3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0" name="直線コネクタ 419">
          <a:extLst>
            <a:ext uri="{FF2B5EF4-FFF2-40B4-BE49-F238E27FC236}">
              <a16:creationId xmlns:a16="http://schemas.microsoft.com/office/drawing/2014/main" id="{00000000-0008-0000-0300-0000A4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1" name="テキスト ボックス 420">
          <a:extLst>
            <a:ext uri="{FF2B5EF4-FFF2-40B4-BE49-F238E27FC236}">
              <a16:creationId xmlns:a16="http://schemas.microsoft.com/office/drawing/2014/main" id="{00000000-0008-0000-0300-0000A5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2" name="直線コネクタ 421">
          <a:extLst>
            <a:ext uri="{FF2B5EF4-FFF2-40B4-BE49-F238E27FC236}">
              <a16:creationId xmlns:a16="http://schemas.microsoft.com/office/drawing/2014/main" id="{00000000-0008-0000-0300-0000A6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3" name="テキスト ボックス 422">
          <a:extLst>
            <a:ext uri="{FF2B5EF4-FFF2-40B4-BE49-F238E27FC236}">
              <a16:creationId xmlns:a16="http://schemas.microsoft.com/office/drawing/2014/main" id="{00000000-0008-0000-0300-0000A7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24" name="直線コネクタ 423">
          <a:extLst>
            <a:ext uri="{FF2B5EF4-FFF2-40B4-BE49-F238E27FC236}">
              <a16:creationId xmlns:a16="http://schemas.microsoft.com/office/drawing/2014/main" id="{00000000-0008-0000-0300-0000A8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25" name="将来負担の状況グラフ枠">
          <a:extLst>
            <a:ext uri="{FF2B5EF4-FFF2-40B4-BE49-F238E27FC236}">
              <a16:creationId xmlns:a16="http://schemas.microsoft.com/office/drawing/2014/main" id="{00000000-0008-0000-0300-0000A9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18</xdr:row>
      <xdr:rowOff>88900</xdr:rowOff>
    </xdr:from>
    <xdr:to>
      <xdr:col>81</xdr:col>
      <xdr:colOff>44450</xdr:colOff>
      <xdr:row>18</xdr:row>
      <xdr:rowOff>88900</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7018000" y="3175000"/>
          <a:ext cx="0" cy="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18</xdr:row>
      <xdr:rowOff>124477</xdr:rowOff>
    </xdr:from>
    <xdr:ext cx="762000" cy="259045"/>
    <xdr:sp macro="" textlink="">
      <xdr:nvSpPr>
        <xdr:cNvPr id="427" name="将来負担の状況最小値テキスト">
          <a:extLst>
            <a:ext uri="{FF2B5EF4-FFF2-40B4-BE49-F238E27FC236}">
              <a16:creationId xmlns:a16="http://schemas.microsoft.com/office/drawing/2014/main" id="{00000000-0008-0000-0300-0000AB010000}"/>
            </a:ext>
          </a:extLst>
        </xdr:cNvPr>
        <xdr:cNvSpPr txBox="1"/>
      </xdr:nvSpPr>
      <xdr:spPr>
        <a:xfrm>
          <a:off x="17106900" y="321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18</xdr:row>
      <xdr:rowOff>88900</xdr:rowOff>
    </xdr:from>
    <xdr:to>
      <xdr:col>81</xdr:col>
      <xdr:colOff>133350</xdr:colOff>
      <xdr:row>18</xdr:row>
      <xdr:rowOff>88900</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6929100" y="317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16</xdr:row>
      <xdr:rowOff>124477</xdr:rowOff>
    </xdr:from>
    <xdr:ext cx="762000" cy="259045"/>
    <xdr:sp macro="" textlink="">
      <xdr:nvSpPr>
        <xdr:cNvPr id="429" name="将来負担の状況最大値テキスト">
          <a:extLst>
            <a:ext uri="{FF2B5EF4-FFF2-40B4-BE49-F238E27FC236}">
              <a16:creationId xmlns:a16="http://schemas.microsoft.com/office/drawing/2014/main" id="{00000000-0008-0000-0300-0000AD010000}"/>
            </a:ext>
          </a:extLst>
        </xdr:cNvPr>
        <xdr:cNvSpPr txBox="1"/>
      </xdr:nvSpPr>
      <xdr:spPr>
        <a:xfrm>
          <a:off x="17106900" y="286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18</xdr:row>
      <xdr:rowOff>88900</xdr:rowOff>
    </xdr:from>
    <xdr:to>
      <xdr:col>81</xdr:col>
      <xdr:colOff>133350</xdr:colOff>
      <xdr:row>18</xdr:row>
      <xdr:rowOff>88900</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6929100" y="317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18</xdr:row>
      <xdr:rowOff>10177</xdr:rowOff>
    </xdr:from>
    <xdr:ext cx="762000" cy="259045"/>
    <xdr:sp macro="" textlink="">
      <xdr:nvSpPr>
        <xdr:cNvPr id="431" name="将来負担の状況平均値テキスト">
          <a:extLst>
            <a:ext uri="{FF2B5EF4-FFF2-40B4-BE49-F238E27FC236}">
              <a16:creationId xmlns:a16="http://schemas.microsoft.com/office/drawing/2014/main" id="{00000000-0008-0000-0300-0000AF010000}"/>
            </a:ext>
          </a:extLst>
        </xdr:cNvPr>
        <xdr:cNvSpPr txBox="1"/>
      </xdr:nvSpPr>
      <xdr:spPr>
        <a:xfrm>
          <a:off x="17106900" y="3096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18</xdr:row>
      <xdr:rowOff>38100</xdr:rowOff>
    </xdr:from>
    <xdr:to>
      <xdr:col>81</xdr:col>
      <xdr:colOff>95250</xdr:colOff>
      <xdr:row>18</xdr:row>
      <xdr:rowOff>139700</xdr:rowOff>
    </xdr:to>
    <xdr:sp macro="" textlink="">
      <xdr:nvSpPr>
        <xdr:cNvPr id="432" name="フローチャート: 判断 431">
          <a:extLst>
            <a:ext uri="{FF2B5EF4-FFF2-40B4-BE49-F238E27FC236}">
              <a16:creationId xmlns:a16="http://schemas.microsoft.com/office/drawing/2014/main" id="{00000000-0008-0000-0300-0000B0010000}"/>
            </a:ext>
          </a:extLst>
        </xdr:cNvPr>
        <xdr:cNvSpPr/>
      </xdr:nvSpPr>
      <xdr:spPr>
        <a:xfrm>
          <a:off x="169672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18</xdr:row>
      <xdr:rowOff>38100</xdr:rowOff>
    </xdr:from>
    <xdr:to>
      <xdr:col>77</xdr:col>
      <xdr:colOff>95250</xdr:colOff>
      <xdr:row>18</xdr:row>
      <xdr:rowOff>139700</xdr:rowOff>
    </xdr:to>
    <xdr:sp macro="" textlink="">
      <xdr:nvSpPr>
        <xdr:cNvPr id="433" name="フローチャート: 判断 432">
          <a:extLst>
            <a:ext uri="{FF2B5EF4-FFF2-40B4-BE49-F238E27FC236}">
              <a16:creationId xmlns:a16="http://schemas.microsoft.com/office/drawing/2014/main" id="{00000000-0008-0000-0300-0000B1010000}"/>
            </a:ext>
          </a:extLst>
        </xdr:cNvPr>
        <xdr:cNvSpPr/>
      </xdr:nvSpPr>
      <xdr:spPr>
        <a:xfrm>
          <a:off x="16129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16</xdr:row>
      <xdr:rowOff>149877</xdr:rowOff>
    </xdr:from>
    <xdr:ext cx="736600" cy="259045"/>
    <xdr:sp macro="" textlink="">
      <xdr:nvSpPr>
        <xdr:cNvPr id="434" name="テキスト ボックス 433">
          <a:extLst>
            <a:ext uri="{FF2B5EF4-FFF2-40B4-BE49-F238E27FC236}">
              <a16:creationId xmlns:a16="http://schemas.microsoft.com/office/drawing/2014/main" id="{00000000-0008-0000-0300-0000B2010000}"/>
            </a:ext>
          </a:extLst>
        </xdr:cNvPr>
        <xdr:cNvSpPr txBox="1"/>
      </xdr:nvSpPr>
      <xdr:spPr>
        <a:xfrm>
          <a:off x="15798800" y="2893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18</xdr:row>
      <xdr:rowOff>38100</xdr:rowOff>
    </xdr:from>
    <xdr:to>
      <xdr:col>73</xdr:col>
      <xdr:colOff>44450</xdr:colOff>
      <xdr:row>18</xdr:row>
      <xdr:rowOff>139700</xdr:rowOff>
    </xdr:to>
    <xdr:sp macro="" textlink="">
      <xdr:nvSpPr>
        <xdr:cNvPr id="435" name="フローチャート: 判断 434">
          <a:extLst>
            <a:ext uri="{FF2B5EF4-FFF2-40B4-BE49-F238E27FC236}">
              <a16:creationId xmlns:a16="http://schemas.microsoft.com/office/drawing/2014/main" id="{00000000-0008-0000-0300-0000B3010000}"/>
            </a:ext>
          </a:extLst>
        </xdr:cNvPr>
        <xdr:cNvSpPr/>
      </xdr:nvSpPr>
      <xdr:spPr>
        <a:xfrm>
          <a:off x="15240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149877</xdr:rowOff>
    </xdr:from>
    <xdr:ext cx="762000" cy="259045"/>
    <xdr:sp macro="" textlink="">
      <xdr:nvSpPr>
        <xdr:cNvPr id="436" name="テキスト ボックス 435">
          <a:extLst>
            <a:ext uri="{FF2B5EF4-FFF2-40B4-BE49-F238E27FC236}">
              <a16:creationId xmlns:a16="http://schemas.microsoft.com/office/drawing/2014/main" id="{00000000-0008-0000-0300-0000B4010000}"/>
            </a:ext>
          </a:extLst>
        </xdr:cNvPr>
        <xdr:cNvSpPr txBox="1"/>
      </xdr:nvSpPr>
      <xdr:spPr>
        <a:xfrm>
          <a:off x="14909800" y="289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18</xdr:row>
      <xdr:rowOff>38100</xdr:rowOff>
    </xdr:from>
    <xdr:to>
      <xdr:col>68</xdr:col>
      <xdr:colOff>203200</xdr:colOff>
      <xdr:row>18</xdr:row>
      <xdr:rowOff>139700</xdr:rowOff>
    </xdr:to>
    <xdr:sp macro="" textlink="">
      <xdr:nvSpPr>
        <xdr:cNvPr id="437" name="フローチャート: 判断 436">
          <a:extLst>
            <a:ext uri="{FF2B5EF4-FFF2-40B4-BE49-F238E27FC236}">
              <a16:creationId xmlns:a16="http://schemas.microsoft.com/office/drawing/2014/main" id="{00000000-0008-0000-0300-0000B5010000}"/>
            </a:ext>
          </a:extLst>
        </xdr:cNvPr>
        <xdr:cNvSpPr/>
      </xdr:nvSpPr>
      <xdr:spPr>
        <a:xfrm>
          <a:off x="14351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16</xdr:row>
      <xdr:rowOff>149877</xdr:rowOff>
    </xdr:from>
    <xdr:ext cx="762000" cy="259045"/>
    <xdr:sp macro="" textlink="">
      <xdr:nvSpPr>
        <xdr:cNvPr id="438" name="テキスト ボックス 437">
          <a:extLst>
            <a:ext uri="{FF2B5EF4-FFF2-40B4-BE49-F238E27FC236}">
              <a16:creationId xmlns:a16="http://schemas.microsoft.com/office/drawing/2014/main" id="{00000000-0008-0000-0300-0000B6010000}"/>
            </a:ext>
          </a:extLst>
        </xdr:cNvPr>
        <xdr:cNvSpPr txBox="1"/>
      </xdr:nvSpPr>
      <xdr:spPr>
        <a:xfrm>
          <a:off x="14020800" y="289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18</xdr:row>
      <xdr:rowOff>38100</xdr:rowOff>
    </xdr:from>
    <xdr:to>
      <xdr:col>64</xdr:col>
      <xdr:colOff>152400</xdr:colOff>
      <xdr:row>18</xdr:row>
      <xdr:rowOff>139700</xdr:rowOff>
    </xdr:to>
    <xdr:sp macro="" textlink="">
      <xdr:nvSpPr>
        <xdr:cNvPr id="439" name="フローチャート: 判断 438">
          <a:extLst>
            <a:ext uri="{FF2B5EF4-FFF2-40B4-BE49-F238E27FC236}">
              <a16:creationId xmlns:a16="http://schemas.microsoft.com/office/drawing/2014/main" id="{00000000-0008-0000-0300-0000B7010000}"/>
            </a:ext>
          </a:extLst>
        </xdr:cNvPr>
        <xdr:cNvSpPr/>
      </xdr:nvSpPr>
      <xdr:spPr>
        <a:xfrm>
          <a:off x="13462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16</xdr:row>
      <xdr:rowOff>149877</xdr:rowOff>
    </xdr:from>
    <xdr:ext cx="762000" cy="259045"/>
    <xdr:sp macro="" textlink="">
      <xdr:nvSpPr>
        <xdr:cNvPr id="440" name="テキスト ボックス 439">
          <a:extLst>
            <a:ext uri="{FF2B5EF4-FFF2-40B4-BE49-F238E27FC236}">
              <a16:creationId xmlns:a16="http://schemas.microsoft.com/office/drawing/2014/main" id="{00000000-0008-0000-0300-0000B8010000}"/>
            </a:ext>
          </a:extLst>
        </xdr:cNvPr>
        <xdr:cNvSpPr txBox="1"/>
      </xdr:nvSpPr>
      <xdr:spPr>
        <a:xfrm>
          <a:off x="13131800" y="289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41" name="テキスト ボックス 440">
          <a:extLst>
            <a:ext uri="{FF2B5EF4-FFF2-40B4-BE49-F238E27FC236}">
              <a16:creationId xmlns:a16="http://schemas.microsoft.com/office/drawing/2014/main" id="{00000000-0008-0000-0300-0000B9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42" name="テキスト ボックス 441">
          <a:extLst>
            <a:ext uri="{FF2B5EF4-FFF2-40B4-BE49-F238E27FC236}">
              <a16:creationId xmlns:a16="http://schemas.microsoft.com/office/drawing/2014/main" id="{00000000-0008-0000-0300-0000BA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43" name="テキスト ボックス 442">
          <a:extLst>
            <a:ext uri="{FF2B5EF4-FFF2-40B4-BE49-F238E27FC236}">
              <a16:creationId xmlns:a16="http://schemas.microsoft.com/office/drawing/2014/main" id="{00000000-0008-0000-0300-0000BB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44" name="テキスト ボックス 443">
          <a:extLst>
            <a:ext uri="{FF2B5EF4-FFF2-40B4-BE49-F238E27FC236}">
              <a16:creationId xmlns:a16="http://schemas.microsoft.com/office/drawing/2014/main" id="{00000000-0008-0000-0300-0000BC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45" name="テキスト ボックス 444">
          <a:extLst>
            <a:ext uri="{FF2B5EF4-FFF2-40B4-BE49-F238E27FC236}">
              <a16:creationId xmlns:a16="http://schemas.microsoft.com/office/drawing/2014/main" id="{00000000-0008-0000-0300-0000BD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東京都渋谷区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229,671
218,405
15.11
109,179,472
100,786,380
7,777,481
65,681,735
6,606,106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職員総数の増等により前年度に比べ、約</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億</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千万円の増となった。</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　類似団体平均値と比べると上回っている状態であり、定員の適正化に取り組む。</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133350</xdr:rowOff>
    </xdr:from>
    <xdr:to>
      <xdr:col>24</xdr:col>
      <xdr:colOff>25400</xdr:colOff>
      <xdr:row>42</xdr:row>
      <xdr:rowOff>12700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791200"/>
          <a:ext cx="0" cy="1422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156227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718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42</xdr:row>
      <xdr:rowOff>12700</xdr:rowOff>
    </xdr:from>
    <xdr:to>
      <xdr:col>24</xdr:col>
      <xdr:colOff>114300</xdr:colOff>
      <xdr:row>42</xdr:row>
      <xdr:rowOff>12700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7213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48277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53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133350</xdr:rowOff>
    </xdr:from>
    <xdr:to>
      <xdr:col>24</xdr:col>
      <xdr:colOff>114300</xdr:colOff>
      <xdr:row>33</xdr:row>
      <xdr:rowOff>133350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79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39</xdr:row>
      <xdr:rowOff>31750</xdr:rowOff>
    </xdr:from>
    <xdr:to>
      <xdr:col>24</xdr:col>
      <xdr:colOff>25400</xdr:colOff>
      <xdr:row>39</xdr:row>
      <xdr:rowOff>120650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flipV="1">
          <a:off x="3987800" y="6718300"/>
          <a:ext cx="838200" cy="88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162577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6334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146050</xdr:rowOff>
    </xdr:from>
    <xdr:to>
      <xdr:col>24</xdr:col>
      <xdr:colOff>76200</xdr:colOff>
      <xdr:row>38</xdr:row>
      <xdr:rowOff>76200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4775200" y="6489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39</xdr:row>
      <xdr:rowOff>120650</xdr:rowOff>
    </xdr:from>
    <xdr:to>
      <xdr:col>19</xdr:col>
      <xdr:colOff>187325</xdr:colOff>
      <xdr:row>40</xdr:row>
      <xdr:rowOff>101600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flipV="1">
          <a:off x="3098800" y="6807200"/>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38</xdr:row>
      <xdr:rowOff>50800</xdr:rowOff>
    </xdr:from>
    <xdr:to>
      <xdr:col>20</xdr:col>
      <xdr:colOff>38100</xdr:colOff>
      <xdr:row>38</xdr:row>
      <xdr:rowOff>152400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3937000" y="6565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36</xdr:row>
      <xdr:rowOff>162577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6334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40</xdr:row>
      <xdr:rowOff>101600</xdr:rowOff>
    </xdr:from>
    <xdr:to>
      <xdr:col>15</xdr:col>
      <xdr:colOff>98425</xdr:colOff>
      <xdr:row>41</xdr:row>
      <xdr:rowOff>19050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flipV="1">
          <a:off x="2209800" y="6959600"/>
          <a:ext cx="889000" cy="88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38</xdr:row>
      <xdr:rowOff>152400</xdr:rowOff>
    </xdr:from>
    <xdr:to>
      <xdr:col>15</xdr:col>
      <xdr:colOff>149225</xdr:colOff>
      <xdr:row>39</xdr:row>
      <xdr:rowOff>82550</xdr:rowOff>
    </xdr:to>
    <xdr:sp macro="" textlink="">
      <xdr:nvSpPr>
        <xdr:cNvPr id="73" name="フローチャート: 判断 72">
          <a:extLst>
            <a:ext uri="{FF2B5EF4-FFF2-40B4-BE49-F238E27FC236}">
              <a16:creationId xmlns:a16="http://schemas.microsoft.com/office/drawing/2014/main" id="{00000000-0008-0000-0400-000049000000}"/>
            </a:ext>
          </a:extLst>
        </xdr:cNvPr>
        <xdr:cNvSpPr/>
      </xdr:nvSpPr>
      <xdr:spPr>
        <a:xfrm>
          <a:off x="3048000" y="6667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92727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6436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40</xdr:row>
      <xdr:rowOff>25400</xdr:rowOff>
    </xdr:from>
    <xdr:to>
      <xdr:col>11</xdr:col>
      <xdr:colOff>9525</xdr:colOff>
      <xdr:row>41</xdr:row>
      <xdr:rowOff>19050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a:off x="1320800" y="6883400"/>
          <a:ext cx="889000" cy="165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38</xdr:row>
      <xdr:rowOff>165100</xdr:rowOff>
    </xdr:from>
    <xdr:to>
      <xdr:col>11</xdr:col>
      <xdr:colOff>60325</xdr:colOff>
      <xdr:row>39</xdr:row>
      <xdr:rowOff>95250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2159000" y="668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105427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644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38</xdr:row>
      <xdr:rowOff>101600</xdr:rowOff>
    </xdr:from>
    <xdr:to>
      <xdr:col>6</xdr:col>
      <xdr:colOff>171450</xdr:colOff>
      <xdr:row>39</xdr:row>
      <xdr:rowOff>31750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1270000" y="661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41927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6385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38</xdr:row>
      <xdr:rowOff>152400</xdr:rowOff>
    </xdr:from>
    <xdr:to>
      <xdr:col>24</xdr:col>
      <xdr:colOff>76200</xdr:colOff>
      <xdr:row>39</xdr:row>
      <xdr:rowOff>82550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4775200" y="6667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38</xdr:row>
      <xdr:rowOff>124477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6639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39</xdr:row>
      <xdr:rowOff>69850</xdr:rowOff>
    </xdr:from>
    <xdr:to>
      <xdr:col>20</xdr:col>
      <xdr:colOff>38100</xdr:colOff>
      <xdr:row>40</xdr:row>
      <xdr:rowOff>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937000" y="675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39</xdr:row>
      <xdr:rowOff>156227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6842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40</xdr:row>
      <xdr:rowOff>50800</xdr:rowOff>
    </xdr:from>
    <xdr:to>
      <xdr:col>15</xdr:col>
      <xdr:colOff>149225</xdr:colOff>
      <xdr:row>40</xdr:row>
      <xdr:rowOff>152400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048000" y="690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40</xdr:row>
      <xdr:rowOff>137177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699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40</xdr:row>
      <xdr:rowOff>139700</xdr:rowOff>
    </xdr:from>
    <xdr:to>
      <xdr:col>11</xdr:col>
      <xdr:colOff>60325</xdr:colOff>
      <xdr:row>41</xdr:row>
      <xdr:rowOff>69850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2159000" y="699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41</xdr:row>
      <xdr:rowOff>54627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39</xdr:row>
      <xdr:rowOff>146050</xdr:rowOff>
    </xdr:from>
    <xdr:to>
      <xdr:col>6</xdr:col>
      <xdr:colOff>171450</xdr:colOff>
      <xdr:row>40</xdr:row>
      <xdr:rowOff>76200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1270000" y="6832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40</xdr:row>
      <xdr:rowOff>60977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691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庁舎</a:t>
          </a:r>
          <a:r>
            <a:rPr kumimoji="1" lang="en-US" altLang="ja-JP" sz="1300">
              <a:latin typeface="ＭＳ Ｐゴシック" panose="020B0600070205080204" pitchFamily="50" charset="-128"/>
              <a:ea typeface="ＭＳ Ｐゴシック" panose="020B0600070205080204" pitchFamily="50" charset="-128"/>
            </a:rPr>
            <a:t>ICT</a:t>
          </a:r>
          <a:r>
            <a:rPr kumimoji="1" lang="ja-JP" altLang="en-US" sz="1300">
              <a:latin typeface="ＭＳ Ｐゴシック" panose="020B0600070205080204" pitchFamily="50" charset="-128"/>
              <a:ea typeface="ＭＳ Ｐゴシック" panose="020B0600070205080204" pitchFamily="50" charset="-128"/>
            </a:rPr>
            <a:t>基盤運用事業経費の増などにより、物件費が約</a:t>
          </a:r>
          <a:r>
            <a:rPr kumimoji="1" lang="en-US" altLang="ja-JP" sz="1300">
              <a:latin typeface="ＭＳ Ｐゴシック" panose="020B0600070205080204" pitchFamily="50" charset="-128"/>
              <a:ea typeface="ＭＳ Ｐゴシック" panose="020B0600070205080204" pitchFamily="50" charset="-128"/>
            </a:rPr>
            <a:t>13</a:t>
          </a:r>
          <a:r>
            <a:rPr kumimoji="1" lang="ja-JP" altLang="en-US" sz="1300">
              <a:latin typeface="ＭＳ Ｐゴシック" panose="020B0600070205080204" pitchFamily="50" charset="-128"/>
              <a:ea typeface="ＭＳ Ｐゴシック" panose="020B0600070205080204" pitchFamily="50" charset="-128"/>
            </a:rPr>
            <a:t>億</a:t>
          </a:r>
          <a:r>
            <a:rPr kumimoji="1" lang="en-US" altLang="ja-JP" sz="1300">
              <a:latin typeface="ＭＳ Ｐゴシック" panose="020B0600070205080204" pitchFamily="50" charset="-128"/>
              <a:ea typeface="ＭＳ Ｐゴシック" panose="020B0600070205080204" pitchFamily="50" charset="-128"/>
            </a:rPr>
            <a:t>9</a:t>
          </a:r>
          <a:r>
            <a:rPr kumimoji="1" lang="ja-JP" altLang="en-US" sz="1300">
              <a:latin typeface="ＭＳ Ｐゴシック" panose="020B0600070205080204" pitchFamily="50" charset="-128"/>
              <a:ea typeface="ＭＳ Ｐゴシック" panose="020B0600070205080204" pitchFamily="50" charset="-128"/>
            </a:rPr>
            <a:t>千万円の増となったため、物件費に係る経常収支比率は</a:t>
          </a:r>
          <a:r>
            <a:rPr kumimoji="1" lang="en-US" altLang="ja-JP" sz="1300">
              <a:latin typeface="ＭＳ Ｐゴシック" panose="020B0600070205080204" pitchFamily="50" charset="-128"/>
              <a:ea typeface="ＭＳ Ｐゴシック" panose="020B0600070205080204" pitchFamily="50" charset="-128"/>
            </a:rPr>
            <a:t>0.9</a:t>
          </a:r>
          <a:r>
            <a:rPr kumimoji="1" lang="ja-JP" altLang="en-US" sz="1300">
              <a:latin typeface="ＭＳ Ｐゴシック" panose="020B0600070205080204" pitchFamily="50" charset="-128"/>
              <a:ea typeface="ＭＳ Ｐゴシック" panose="020B0600070205080204" pitchFamily="50" charset="-128"/>
            </a:rPr>
            <a:t>ポイントの増となった。</a:t>
          </a: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0" name="テキスト ボックス 119">
          <a:extLst>
            <a:ext uri="{FF2B5EF4-FFF2-40B4-BE49-F238E27FC236}">
              <a16:creationId xmlns:a16="http://schemas.microsoft.com/office/drawing/2014/main" id="{00000000-0008-0000-0400-000078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1" name="物件費グラフ枠">
          <a:extLst>
            <a:ext uri="{FF2B5EF4-FFF2-40B4-BE49-F238E27FC236}">
              <a16:creationId xmlns:a16="http://schemas.microsoft.com/office/drawing/2014/main" id="{00000000-0008-0000-0400-000079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69850</xdr:rowOff>
    </xdr:from>
    <xdr:to>
      <xdr:col>82</xdr:col>
      <xdr:colOff>107950</xdr:colOff>
      <xdr:row>21</xdr:row>
      <xdr:rowOff>120650</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flipV="1">
          <a:off x="16510000" y="2298700"/>
          <a:ext cx="0" cy="1422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92727</xdr:rowOff>
    </xdr:from>
    <xdr:ext cx="762000" cy="259045"/>
    <xdr:sp macro="" textlink="">
      <xdr:nvSpPr>
        <xdr:cNvPr id="123" name="物件費最小値テキスト">
          <a:extLst>
            <a:ext uri="{FF2B5EF4-FFF2-40B4-BE49-F238E27FC236}">
              <a16:creationId xmlns:a16="http://schemas.microsoft.com/office/drawing/2014/main" id="{00000000-0008-0000-0400-00007B000000}"/>
            </a:ext>
          </a:extLst>
        </xdr:cNvPr>
        <xdr:cNvSpPr txBox="1"/>
      </xdr:nvSpPr>
      <xdr:spPr>
        <a:xfrm>
          <a:off x="16598900" y="369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120650</xdr:rowOff>
    </xdr:from>
    <xdr:to>
      <xdr:col>82</xdr:col>
      <xdr:colOff>196850</xdr:colOff>
      <xdr:row>21</xdr:row>
      <xdr:rowOff>120650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a:off x="16421100" y="372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156227</xdr:rowOff>
    </xdr:from>
    <xdr:ext cx="762000" cy="259045"/>
    <xdr:sp macro="" textlink="">
      <xdr:nvSpPr>
        <xdr:cNvPr id="125" name="物件費最大値テキスト">
          <a:extLst>
            <a:ext uri="{FF2B5EF4-FFF2-40B4-BE49-F238E27FC236}">
              <a16:creationId xmlns:a16="http://schemas.microsoft.com/office/drawing/2014/main" id="{00000000-0008-0000-0400-00007D000000}"/>
            </a:ext>
          </a:extLst>
        </xdr:cNvPr>
        <xdr:cNvSpPr txBox="1"/>
      </xdr:nvSpPr>
      <xdr:spPr>
        <a:xfrm>
          <a:off x="16598900" y="2042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69850</xdr:rowOff>
    </xdr:from>
    <xdr:to>
      <xdr:col>82</xdr:col>
      <xdr:colOff>196850</xdr:colOff>
      <xdr:row>13</xdr:row>
      <xdr:rowOff>69850</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a:off x="16421100" y="2298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120650</xdr:rowOff>
    </xdr:from>
    <xdr:to>
      <xdr:col>82</xdr:col>
      <xdr:colOff>107950</xdr:colOff>
      <xdr:row>16</xdr:row>
      <xdr:rowOff>63500</xdr:rowOff>
    </xdr:to>
    <xdr:cxnSp macro="">
      <xdr:nvCxnSpPr>
        <xdr:cNvPr id="127" name="直線コネクタ 126">
          <a:extLst>
            <a:ext uri="{FF2B5EF4-FFF2-40B4-BE49-F238E27FC236}">
              <a16:creationId xmlns:a16="http://schemas.microsoft.com/office/drawing/2014/main" id="{00000000-0008-0000-0400-00007F000000}"/>
            </a:ext>
          </a:extLst>
        </xdr:cNvPr>
        <xdr:cNvCxnSpPr/>
      </xdr:nvCxnSpPr>
      <xdr:spPr>
        <a:xfrm>
          <a:off x="15671800" y="2692400"/>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14</xdr:row>
      <xdr:rowOff>22877</xdr:rowOff>
    </xdr:from>
    <xdr:ext cx="762000" cy="259045"/>
    <xdr:sp macro="" textlink="">
      <xdr:nvSpPr>
        <xdr:cNvPr id="128" name="物件費平均値テキスト">
          <a:extLst>
            <a:ext uri="{FF2B5EF4-FFF2-40B4-BE49-F238E27FC236}">
              <a16:creationId xmlns:a16="http://schemas.microsoft.com/office/drawing/2014/main" id="{00000000-0008-0000-0400-000080000000}"/>
            </a:ext>
          </a:extLst>
        </xdr:cNvPr>
        <xdr:cNvSpPr txBox="1"/>
      </xdr:nvSpPr>
      <xdr:spPr>
        <a:xfrm>
          <a:off x="16598900" y="2423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6350</xdr:rowOff>
    </xdr:from>
    <xdr:to>
      <xdr:col>82</xdr:col>
      <xdr:colOff>158750</xdr:colOff>
      <xdr:row>15</xdr:row>
      <xdr:rowOff>107950</xdr:rowOff>
    </xdr:to>
    <xdr:sp macro="" textlink="">
      <xdr:nvSpPr>
        <xdr:cNvPr id="129" name="フローチャート: 判断 128">
          <a:extLst>
            <a:ext uri="{FF2B5EF4-FFF2-40B4-BE49-F238E27FC236}">
              <a16:creationId xmlns:a16="http://schemas.microsoft.com/office/drawing/2014/main" id="{00000000-0008-0000-0400-000081000000}"/>
            </a:ext>
          </a:extLst>
        </xdr:cNvPr>
        <xdr:cNvSpPr/>
      </xdr:nvSpPr>
      <xdr:spPr>
        <a:xfrm>
          <a:off x="16459200" y="257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14</xdr:row>
      <xdr:rowOff>101600</xdr:rowOff>
    </xdr:from>
    <xdr:to>
      <xdr:col>78</xdr:col>
      <xdr:colOff>69850</xdr:colOff>
      <xdr:row>15</xdr:row>
      <xdr:rowOff>120650</xdr:rowOff>
    </xdr:to>
    <xdr:cxnSp macro="">
      <xdr:nvCxnSpPr>
        <xdr:cNvPr id="130" name="直線コネクタ 129">
          <a:extLst>
            <a:ext uri="{FF2B5EF4-FFF2-40B4-BE49-F238E27FC236}">
              <a16:creationId xmlns:a16="http://schemas.microsoft.com/office/drawing/2014/main" id="{00000000-0008-0000-0400-000082000000}"/>
            </a:ext>
          </a:extLst>
        </xdr:cNvPr>
        <xdr:cNvCxnSpPr/>
      </xdr:nvCxnSpPr>
      <xdr:spPr>
        <a:xfrm>
          <a:off x="14782800" y="2501900"/>
          <a:ext cx="889000" cy="19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14</xdr:row>
      <xdr:rowOff>50800</xdr:rowOff>
    </xdr:from>
    <xdr:to>
      <xdr:col>78</xdr:col>
      <xdr:colOff>120650</xdr:colOff>
      <xdr:row>14</xdr:row>
      <xdr:rowOff>152400</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5621000" y="2451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12</xdr:row>
      <xdr:rowOff>162577</xdr:rowOff>
    </xdr:from>
    <xdr:ext cx="736600" cy="259045"/>
    <xdr:sp macro="" textlink="">
      <xdr:nvSpPr>
        <xdr:cNvPr id="132" name="テキスト ボックス 131">
          <a:extLst>
            <a:ext uri="{FF2B5EF4-FFF2-40B4-BE49-F238E27FC236}">
              <a16:creationId xmlns:a16="http://schemas.microsoft.com/office/drawing/2014/main" id="{00000000-0008-0000-0400-000084000000}"/>
            </a:ext>
          </a:extLst>
        </xdr:cNvPr>
        <xdr:cNvSpPr txBox="1"/>
      </xdr:nvSpPr>
      <xdr:spPr>
        <a:xfrm>
          <a:off x="15290800" y="2219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13</xdr:row>
      <xdr:rowOff>158750</xdr:rowOff>
    </xdr:from>
    <xdr:to>
      <xdr:col>73</xdr:col>
      <xdr:colOff>180975</xdr:colOff>
      <xdr:row>14</xdr:row>
      <xdr:rowOff>101600</xdr:rowOff>
    </xdr:to>
    <xdr:cxnSp macro="">
      <xdr:nvCxnSpPr>
        <xdr:cNvPr id="133" name="直線コネクタ 132">
          <a:extLst>
            <a:ext uri="{FF2B5EF4-FFF2-40B4-BE49-F238E27FC236}">
              <a16:creationId xmlns:a16="http://schemas.microsoft.com/office/drawing/2014/main" id="{00000000-0008-0000-0400-000085000000}"/>
            </a:ext>
          </a:extLst>
        </xdr:cNvPr>
        <xdr:cNvCxnSpPr/>
      </xdr:nvCxnSpPr>
      <xdr:spPr>
        <a:xfrm>
          <a:off x="13893800" y="238760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14</xdr:row>
      <xdr:rowOff>0</xdr:rowOff>
    </xdr:from>
    <xdr:to>
      <xdr:col>74</xdr:col>
      <xdr:colOff>31750</xdr:colOff>
      <xdr:row>14</xdr:row>
      <xdr:rowOff>101600</xdr:rowOff>
    </xdr:to>
    <xdr:sp macro="" textlink="">
      <xdr:nvSpPr>
        <xdr:cNvPr id="134" name="フローチャート: 判断 133">
          <a:extLst>
            <a:ext uri="{FF2B5EF4-FFF2-40B4-BE49-F238E27FC236}">
              <a16:creationId xmlns:a16="http://schemas.microsoft.com/office/drawing/2014/main" id="{00000000-0008-0000-0400-000086000000}"/>
            </a:ext>
          </a:extLst>
        </xdr:cNvPr>
        <xdr:cNvSpPr/>
      </xdr:nvSpPr>
      <xdr:spPr>
        <a:xfrm>
          <a:off x="147320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12</xdr:row>
      <xdr:rowOff>111777</xdr:rowOff>
    </xdr:from>
    <xdr:ext cx="762000" cy="259045"/>
    <xdr:sp macro="" textlink="">
      <xdr:nvSpPr>
        <xdr:cNvPr id="135" name="テキスト ボックス 134">
          <a:extLst>
            <a:ext uri="{FF2B5EF4-FFF2-40B4-BE49-F238E27FC236}">
              <a16:creationId xmlns:a16="http://schemas.microsoft.com/office/drawing/2014/main" id="{00000000-0008-0000-0400-000087000000}"/>
            </a:ext>
          </a:extLst>
        </xdr:cNvPr>
        <xdr:cNvSpPr txBox="1"/>
      </xdr:nvSpPr>
      <xdr:spPr>
        <a:xfrm>
          <a:off x="14401800" y="216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13</xdr:row>
      <xdr:rowOff>6350</xdr:rowOff>
    </xdr:from>
    <xdr:to>
      <xdr:col>69</xdr:col>
      <xdr:colOff>92075</xdr:colOff>
      <xdr:row>13</xdr:row>
      <xdr:rowOff>158750</xdr:rowOff>
    </xdr:to>
    <xdr:cxnSp macro="">
      <xdr:nvCxnSpPr>
        <xdr:cNvPr id="136" name="直線コネクタ 135">
          <a:extLst>
            <a:ext uri="{FF2B5EF4-FFF2-40B4-BE49-F238E27FC236}">
              <a16:creationId xmlns:a16="http://schemas.microsoft.com/office/drawing/2014/main" id="{00000000-0008-0000-0400-000088000000}"/>
            </a:ext>
          </a:extLst>
        </xdr:cNvPr>
        <xdr:cNvCxnSpPr/>
      </xdr:nvCxnSpPr>
      <xdr:spPr>
        <a:xfrm>
          <a:off x="13004800" y="2235200"/>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13</xdr:row>
      <xdr:rowOff>158750</xdr:rowOff>
    </xdr:from>
    <xdr:to>
      <xdr:col>69</xdr:col>
      <xdr:colOff>142875</xdr:colOff>
      <xdr:row>14</xdr:row>
      <xdr:rowOff>88900</xdr:rowOff>
    </xdr:to>
    <xdr:sp macro="" textlink="">
      <xdr:nvSpPr>
        <xdr:cNvPr id="137" name="フローチャート: 判断 136">
          <a:extLst>
            <a:ext uri="{FF2B5EF4-FFF2-40B4-BE49-F238E27FC236}">
              <a16:creationId xmlns:a16="http://schemas.microsoft.com/office/drawing/2014/main" id="{00000000-0008-0000-0400-000089000000}"/>
            </a:ext>
          </a:extLst>
        </xdr:cNvPr>
        <xdr:cNvSpPr/>
      </xdr:nvSpPr>
      <xdr:spPr>
        <a:xfrm>
          <a:off x="13843000" y="2387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73677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3512800" y="247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13</xdr:row>
      <xdr:rowOff>82550</xdr:rowOff>
    </xdr:from>
    <xdr:to>
      <xdr:col>65</xdr:col>
      <xdr:colOff>53975</xdr:colOff>
      <xdr:row>14</xdr:row>
      <xdr:rowOff>12700</xdr:rowOff>
    </xdr:to>
    <xdr:sp macro="" textlink="">
      <xdr:nvSpPr>
        <xdr:cNvPr id="139" name="フローチャート: 判断 138">
          <a:extLst>
            <a:ext uri="{FF2B5EF4-FFF2-40B4-BE49-F238E27FC236}">
              <a16:creationId xmlns:a16="http://schemas.microsoft.com/office/drawing/2014/main" id="{00000000-0008-0000-0400-00008B000000}"/>
            </a:ext>
          </a:extLst>
        </xdr:cNvPr>
        <xdr:cNvSpPr/>
      </xdr:nvSpPr>
      <xdr:spPr>
        <a:xfrm>
          <a:off x="12954000" y="2311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168927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2623800" y="2397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12700</xdr:rowOff>
    </xdr:from>
    <xdr:to>
      <xdr:col>82</xdr:col>
      <xdr:colOff>158750</xdr:colOff>
      <xdr:row>16</xdr:row>
      <xdr:rowOff>114300</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6459200" y="2755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15</xdr:row>
      <xdr:rowOff>156227</xdr:rowOff>
    </xdr:from>
    <xdr:ext cx="762000" cy="259045"/>
    <xdr:sp macro="" textlink="">
      <xdr:nvSpPr>
        <xdr:cNvPr id="147" name="物件費該当値テキスト">
          <a:extLst>
            <a:ext uri="{FF2B5EF4-FFF2-40B4-BE49-F238E27FC236}">
              <a16:creationId xmlns:a16="http://schemas.microsoft.com/office/drawing/2014/main" id="{00000000-0008-0000-0400-000093000000}"/>
            </a:ext>
          </a:extLst>
        </xdr:cNvPr>
        <xdr:cNvSpPr txBox="1"/>
      </xdr:nvSpPr>
      <xdr:spPr>
        <a:xfrm>
          <a:off x="16598900" y="2727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15</xdr:row>
      <xdr:rowOff>69850</xdr:rowOff>
    </xdr:from>
    <xdr:to>
      <xdr:col>78</xdr:col>
      <xdr:colOff>120650</xdr:colOff>
      <xdr:row>16</xdr:row>
      <xdr:rowOff>0</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5621000" y="2641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156227</xdr:rowOff>
    </xdr:from>
    <xdr:ext cx="7366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5290800" y="2727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14</xdr:row>
      <xdr:rowOff>50800</xdr:rowOff>
    </xdr:from>
    <xdr:to>
      <xdr:col>74</xdr:col>
      <xdr:colOff>31750</xdr:colOff>
      <xdr:row>14</xdr:row>
      <xdr:rowOff>152400</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4732000" y="2451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137177</xdr:rowOff>
    </xdr:from>
    <xdr:ext cx="7620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4401800" y="25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13</xdr:row>
      <xdr:rowOff>107950</xdr:rowOff>
    </xdr:from>
    <xdr:to>
      <xdr:col>69</xdr:col>
      <xdr:colOff>142875</xdr:colOff>
      <xdr:row>14</xdr:row>
      <xdr:rowOff>38100</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3843000" y="233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12</xdr:row>
      <xdr:rowOff>48277</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3512800" y="210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12</xdr:row>
      <xdr:rowOff>127000</xdr:rowOff>
    </xdr:from>
    <xdr:to>
      <xdr:col>65</xdr:col>
      <xdr:colOff>53975</xdr:colOff>
      <xdr:row>13</xdr:row>
      <xdr:rowOff>57150</xdr:rowOff>
    </xdr:to>
    <xdr:sp macro="" textlink="">
      <xdr:nvSpPr>
        <xdr:cNvPr id="154" name="楕円 153">
          <a:extLst>
            <a:ext uri="{FF2B5EF4-FFF2-40B4-BE49-F238E27FC236}">
              <a16:creationId xmlns:a16="http://schemas.microsoft.com/office/drawing/2014/main" id="{00000000-0008-0000-0400-00009A000000}"/>
            </a:ext>
          </a:extLst>
        </xdr:cNvPr>
        <xdr:cNvSpPr/>
      </xdr:nvSpPr>
      <xdr:spPr>
        <a:xfrm>
          <a:off x="12954000" y="2184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11</xdr:row>
      <xdr:rowOff>67327</xdr:rowOff>
    </xdr:from>
    <xdr:ext cx="762000" cy="259045"/>
    <xdr:sp macro="" textlink="">
      <xdr:nvSpPr>
        <xdr:cNvPr id="155" name="テキスト ボックス 154">
          <a:extLst>
            <a:ext uri="{FF2B5EF4-FFF2-40B4-BE49-F238E27FC236}">
              <a16:creationId xmlns:a16="http://schemas.microsoft.com/office/drawing/2014/main" id="{00000000-0008-0000-0400-00009B000000}"/>
            </a:ext>
          </a:extLst>
        </xdr:cNvPr>
        <xdr:cNvSpPr txBox="1"/>
      </xdr:nvSpPr>
      <xdr:spPr>
        <a:xfrm>
          <a:off x="12623800" y="195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5" name="正方形/長方形 164">
          <a:extLst>
            <a:ext uri="{FF2B5EF4-FFF2-40B4-BE49-F238E27FC236}">
              <a16:creationId xmlns:a16="http://schemas.microsoft.com/office/drawing/2014/main" id="{00000000-0008-0000-0400-0000A5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6" name="テキスト ボックス 165">
          <a:extLst>
            <a:ext uri="{FF2B5EF4-FFF2-40B4-BE49-F238E27FC236}">
              <a16:creationId xmlns:a16="http://schemas.microsoft.com/office/drawing/2014/main" id="{00000000-0008-0000-0400-0000A6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aseline="0">
              <a:latin typeface="ＭＳ Ｐゴシック" panose="020B0600070205080204" pitchFamily="50" charset="-128"/>
              <a:ea typeface="ＭＳ Ｐゴシック" panose="020B0600070205080204" pitchFamily="50" charset="-128"/>
            </a:rPr>
            <a:t>　前年度と比較して扶助費は約</a:t>
          </a:r>
          <a:r>
            <a:rPr kumimoji="1" lang="en-US" altLang="ja-JP" sz="1300" baseline="0">
              <a:latin typeface="ＭＳ Ｐゴシック" panose="020B0600070205080204" pitchFamily="50" charset="-128"/>
              <a:ea typeface="ＭＳ Ｐゴシック" panose="020B0600070205080204" pitchFamily="50" charset="-128"/>
            </a:rPr>
            <a:t>5</a:t>
          </a:r>
          <a:r>
            <a:rPr kumimoji="1" lang="ja-JP" altLang="en-US" sz="1300" baseline="0">
              <a:latin typeface="ＭＳ Ｐゴシック" panose="020B0600070205080204" pitchFamily="50" charset="-128"/>
              <a:ea typeface="ＭＳ Ｐゴシック" panose="020B0600070205080204" pitchFamily="50" charset="-128"/>
            </a:rPr>
            <a:t>億円の増となっている。</a:t>
          </a:r>
          <a:br>
            <a:rPr kumimoji="1" lang="en-US" altLang="ja-JP" sz="1300" baseline="0">
              <a:latin typeface="ＭＳ Ｐゴシック" panose="020B0600070205080204" pitchFamily="50" charset="-128"/>
              <a:ea typeface="ＭＳ Ｐゴシック" panose="020B0600070205080204" pitchFamily="50" charset="-128"/>
            </a:rPr>
          </a:br>
          <a:r>
            <a:rPr kumimoji="1" lang="ja-JP" altLang="en-US" sz="1300" baseline="0">
              <a:latin typeface="ＭＳ Ｐゴシック" panose="020B0600070205080204" pitchFamily="50" charset="-128"/>
              <a:ea typeface="ＭＳ Ｐゴシック" panose="020B0600070205080204" pitchFamily="50" charset="-128"/>
            </a:rPr>
            <a:t>　これは、待機児童対策としての認可保育所の増設に伴う保育所法外援護経費及び児童保育委託経費の増が主な要因となっている。</a:t>
          </a:r>
          <a:br>
            <a:rPr kumimoji="1" lang="en-US" altLang="ja-JP" sz="1300" baseline="0">
              <a:latin typeface="ＭＳ Ｐゴシック" panose="020B0600070205080204" pitchFamily="50" charset="-128"/>
              <a:ea typeface="ＭＳ Ｐゴシック" panose="020B0600070205080204" pitchFamily="50" charset="-128"/>
            </a:rPr>
          </a:br>
          <a:r>
            <a:rPr kumimoji="1" lang="ja-JP" altLang="en-US" sz="1300" baseline="0">
              <a:latin typeface="ＭＳ Ｐゴシック" panose="020B0600070205080204" pitchFamily="50" charset="-128"/>
              <a:ea typeface="ＭＳ Ｐゴシック" panose="020B0600070205080204" pitchFamily="50" charset="-128"/>
            </a:rPr>
            <a:t>　類似団体内平均値と比較すると</a:t>
          </a:r>
          <a:r>
            <a:rPr kumimoji="1" lang="en-US" altLang="ja-JP" sz="1300" baseline="0">
              <a:latin typeface="ＭＳ Ｐゴシック" panose="020B0600070205080204" pitchFamily="50" charset="-128"/>
              <a:ea typeface="ＭＳ Ｐゴシック" panose="020B0600070205080204" pitchFamily="50" charset="-128"/>
            </a:rPr>
            <a:t>6.1</a:t>
          </a:r>
          <a:r>
            <a:rPr kumimoji="1" lang="ja-JP" altLang="en-US" sz="1300" baseline="0">
              <a:latin typeface="ＭＳ Ｐゴシック" panose="020B0600070205080204" pitchFamily="50" charset="-128"/>
              <a:ea typeface="ＭＳ Ｐゴシック" panose="020B0600070205080204" pitchFamily="50" charset="-128"/>
            </a:rPr>
            <a:t>ポイント下回っている状況である。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2" name="扶助費グラフ枠">
          <a:extLst>
            <a:ext uri="{FF2B5EF4-FFF2-40B4-BE49-F238E27FC236}">
              <a16:creationId xmlns:a16="http://schemas.microsoft.com/office/drawing/2014/main" id="{00000000-0008-0000-0400-0000B6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54</xdr:row>
      <xdr:rowOff>73660</xdr:rowOff>
    </xdr:from>
    <xdr:to>
      <xdr:col>24</xdr:col>
      <xdr:colOff>25400</xdr:colOff>
      <xdr:row>61</xdr:row>
      <xdr:rowOff>31750</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flipV="1">
          <a:off x="4826000" y="9331960"/>
          <a:ext cx="0" cy="11582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3827</xdr:rowOff>
    </xdr:from>
    <xdr:ext cx="762000" cy="259045"/>
    <xdr:sp macro="" textlink="">
      <xdr:nvSpPr>
        <xdr:cNvPr id="184" name="扶助費最小値テキスト">
          <a:extLst>
            <a:ext uri="{FF2B5EF4-FFF2-40B4-BE49-F238E27FC236}">
              <a16:creationId xmlns:a16="http://schemas.microsoft.com/office/drawing/2014/main" id="{00000000-0008-0000-0400-0000B8000000}"/>
            </a:ext>
          </a:extLst>
        </xdr:cNvPr>
        <xdr:cNvSpPr txBox="1"/>
      </xdr:nvSpPr>
      <xdr:spPr>
        <a:xfrm>
          <a:off x="4914900" y="1046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31750</xdr:rowOff>
    </xdr:from>
    <xdr:to>
      <xdr:col>24</xdr:col>
      <xdr:colOff>114300</xdr:colOff>
      <xdr:row>61</xdr:row>
      <xdr:rowOff>31750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4737100" y="10490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160037</xdr:rowOff>
    </xdr:from>
    <xdr:ext cx="762000" cy="259045"/>
    <xdr:sp macro="" textlink="">
      <xdr:nvSpPr>
        <xdr:cNvPr id="186" name="扶助費最大値テキスト">
          <a:extLst>
            <a:ext uri="{FF2B5EF4-FFF2-40B4-BE49-F238E27FC236}">
              <a16:creationId xmlns:a16="http://schemas.microsoft.com/office/drawing/2014/main" id="{00000000-0008-0000-0400-0000BA000000}"/>
            </a:ext>
          </a:extLst>
        </xdr:cNvPr>
        <xdr:cNvSpPr txBox="1"/>
      </xdr:nvSpPr>
      <xdr:spPr>
        <a:xfrm>
          <a:off x="4914900" y="9075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54</xdr:row>
      <xdr:rowOff>73660</xdr:rowOff>
    </xdr:from>
    <xdr:to>
      <xdr:col>24</xdr:col>
      <xdr:colOff>114300</xdr:colOff>
      <xdr:row>54</xdr:row>
      <xdr:rowOff>73660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4737100" y="93319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56</xdr:row>
      <xdr:rowOff>111760</xdr:rowOff>
    </xdr:from>
    <xdr:to>
      <xdr:col>24</xdr:col>
      <xdr:colOff>25400</xdr:colOff>
      <xdr:row>56</xdr:row>
      <xdr:rowOff>111760</xdr:rowOff>
    </xdr:to>
    <xdr:cxnSp macro="">
      <xdr:nvCxnSpPr>
        <xdr:cNvPr id="188" name="直線コネクタ 187">
          <a:extLst>
            <a:ext uri="{FF2B5EF4-FFF2-40B4-BE49-F238E27FC236}">
              <a16:creationId xmlns:a16="http://schemas.microsoft.com/office/drawing/2014/main" id="{00000000-0008-0000-0400-0000BC000000}"/>
            </a:ext>
          </a:extLst>
        </xdr:cNvPr>
        <xdr:cNvCxnSpPr/>
      </xdr:nvCxnSpPr>
      <xdr:spPr>
        <a:xfrm>
          <a:off x="3987800" y="971296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154957</xdr:rowOff>
    </xdr:from>
    <xdr:ext cx="762000" cy="259045"/>
    <xdr:sp macro="" textlink="">
      <xdr:nvSpPr>
        <xdr:cNvPr id="189" name="扶助費平均値テキスト">
          <a:extLst>
            <a:ext uri="{FF2B5EF4-FFF2-40B4-BE49-F238E27FC236}">
              <a16:creationId xmlns:a16="http://schemas.microsoft.com/office/drawing/2014/main" id="{00000000-0008-0000-0400-0000BD000000}"/>
            </a:ext>
          </a:extLst>
        </xdr:cNvPr>
        <xdr:cNvSpPr txBox="1"/>
      </xdr:nvSpPr>
      <xdr:spPr>
        <a:xfrm>
          <a:off x="4914900" y="10099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59</xdr:row>
      <xdr:rowOff>11430</xdr:rowOff>
    </xdr:from>
    <xdr:to>
      <xdr:col>24</xdr:col>
      <xdr:colOff>76200</xdr:colOff>
      <xdr:row>59</xdr:row>
      <xdr:rowOff>113030</xdr:rowOff>
    </xdr:to>
    <xdr:sp macro="" textlink="">
      <xdr:nvSpPr>
        <xdr:cNvPr id="190" name="フローチャート: 判断 189">
          <a:extLst>
            <a:ext uri="{FF2B5EF4-FFF2-40B4-BE49-F238E27FC236}">
              <a16:creationId xmlns:a16="http://schemas.microsoft.com/office/drawing/2014/main" id="{00000000-0008-0000-0400-0000BE000000}"/>
            </a:ext>
          </a:extLst>
        </xdr:cNvPr>
        <xdr:cNvSpPr/>
      </xdr:nvSpPr>
      <xdr:spPr>
        <a:xfrm>
          <a:off x="4775200" y="1012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56</xdr:row>
      <xdr:rowOff>111760</xdr:rowOff>
    </xdr:from>
    <xdr:to>
      <xdr:col>19</xdr:col>
      <xdr:colOff>187325</xdr:colOff>
      <xdr:row>56</xdr:row>
      <xdr:rowOff>111760</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a:off x="3098800" y="97129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59</xdr:row>
      <xdr:rowOff>26670</xdr:rowOff>
    </xdr:from>
    <xdr:to>
      <xdr:col>20</xdr:col>
      <xdr:colOff>38100</xdr:colOff>
      <xdr:row>59</xdr:row>
      <xdr:rowOff>128270</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3937000" y="10142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59</xdr:row>
      <xdr:rowOff>113047</xdr:rowOff>
    </xdr:from>
    <xdr:ext cx="736600" cy="259045"/>
    <xdr:sp macro="" textlink="">
      <xdr:nvSpPr>
        <xdr:cNvPr id="193" name="テキスト ボックス 192">
          <a:extLst>
            <a:ext uri="{FF2B5EF4-FFF2-40B4-BE49-F238E27FC236}">
              <a16:creationId xmlns:a16="http://schemas.microsoft.com/office/drawing/2014/main" id="{00000000-0008-0000-0400-0000C1000000}"/>
            </a:ext>
          </a:extLst>
        </xdr:cNvPr>
        <xdr:cNvSpPr txBox="1"/>
      </xdr:nvSpPr>
      <xdr:spPr>
        <a:xfrm>
          <a:off x="3606800" y="102285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56</xdr:row>
      <xdr:rowOff>66040</xdr:rowOff>
    </xdr:from>
    <xdr:to>
      <xdr:col>15</xdr:col>
      <xdr:colOff>98425</xdr:colOff>
      <xdr:row>56</xdr:row>
      <xdr:rowOff>111760</xdr:rowOff>
    </xdr:to>
    <xdr:cxnSp macro="">
      <xdr:nvCxnSpPr>
        <xdr:cNvPr id="194" name="直線コネクタ 193">
          <a:extLst>
            <a:ext uri="{FF2B5EF4-FFF2-40B4-BE49-F238E27FC236}">
              <a16:creationId xmlns:a16="http://schemas.microsoft.com/office/drawing/2014/main" id="{00000000-0008-0000-0400-0000C2000000}"/>
            </a:ext>
          </a:extLst>
        </xdr:cNvPr>
        <xdr:cNvCxnSpPr/>
      </xdr:nvCxnSpPr>
      <xdr:spPr>
        <a:xfrm>
          <a:off x="2209800" y="966724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59</xdr:row>
      <xdr:rowOff>19050</xdr:rowOff>
    </xdr:from>
    <xdr:to>
      <xdr:col>15</xdr:col>
      <xdr:colOff>149225</xdr:colOff>
      <xdr:row>59</xdr:row>
      <xdr:rowOff>120650</xdr:rowOff>
    </xdr:to>
    <xdr:sp macro="" textlink="">
      <xdr:nvSpPr>
        <xdr:cNvPr id="195" name="フローチャート: 判断 194">
          <a:extLst>
            <a:ext uri="{FF2B5EF4-FFF2-40B4-BE49-F238E27FC236}">
              <a16:creationId xmlns:a16="http://schemas.microsoft.com/office/drawing/2014/main" id="{00000000-0008-0000-0400-0000C3000000}"/>
            </a:ext>
          </a:extLst>
        </xdr:cNvPr>
        <xdr:cNvSpPr/>
      </xdr:nvSpPr>
      <xdr:spPr>
        <a:xfrm>
          <a:off x="3048000" y="10134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59</xdr:row>
      <xdr:rowOff>105427</xdr:rowOff>
    </xdr:from>
    <xdr:ext cx="762000" cy="259045"/>
    <xdr:sp macro="" textlink="">
      <xdr:nvSpPr>
        <xdr:cNvPr id="196" name="テキスト ボックス 195">
          <a:extLst>
            <a:ext uri="{FF2B5EF4-FFF2-40B4-BE49-F238E27FC236}">
              <a16:creationId xmlns:a16="http://schemas.microsoft.com/office/drawing/2014/main" id="{00000000-0008-0000-0400-0000C4000000}"/>
            </a:ext>
          </a:extLst>
        </xdr:cNvPr>
        <xdr:cNvSpPr txBox="1"/>
      </xdr:nvSpPr>
      <xdr:spPr>
        <a:xfrm>
          <a:off x="2717800" y="1022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55</xdr:row>
      <xdr:rowOff>168910</xdr:rowOff>
    </xdr:from>
    <xdr:to>
      <xdr:col>11</xdr:col>
      <xdr:colOff>9525</xdr:colOff>
      <xdr:row>56</xdr:row>
      <xdr:rowOff>66040</xdr:rowOff>
    </xdr:to>
    <xdr:cxnSp macro="">
      <xdr:nvCxnSpPr>
        <xdr:cNvPr id="197" name="直線コネクタ 196">
          <a:extLst>
            <a:ext uri="{FF2B5EF4-FFF2-40B4-BE49-F238E27FC236}">
              <a16:creationId xmlns:a16="http://schemas.microsoft.com/office/drawing/2014/main" id="{00000000-0008-0000-0400-0000C5000000}"/>
            </a:ext>
          </a:extLst>
        </xdr:cNvPr>
        <xdr:cNvCxnSpPr/>
      </xdr:nvCxnSpPr>
      <xdr:spPr>
        <a:xfrm>
          <a:off x="1320800" y="959866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58</xdr:row>
      <xdr:rowOff>114300</xdr:rowOff>
    </xdr:from>
    <xdr:to>
      <xdr:col>11</xdr:col>
      <xdr:colOff>60325</xdr:colOff>
      <xdr:row>59</xdr:row>
      <xdr:rowOff>44450</xdr:rowOff>
    </xdr:to>
    <xdr:sp macro="" textlink="">
      <xdr:nvSpPr>
        <xdr:cNvPr id="198" name="フローチャート: 判断 197">
          <a:extLst>
            <a:ext uri="{FF2B5EF4-FFF2-40B4-BE49-F238E27FC236}">
              <a16:creationId xmlns:a16="http://schemas.microsoft.com/office/drawing/2014/main" id="{00000000-0008-0000-0400-0000C6000000}"/>
            </a:ext>
          </a:extLst>
        </xdr:cNvPr>
        <xdr:cNvSpPr/>
      </xdr:nvSpPr>
      <xdr:spPr>
        <a:xfrm>
          <a:off x="2159000" y="1005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59</xdr:row>
      <xdr:rowOff>29227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1828800" y="1014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58</xdr:row>
      <xdr:rowOff>60960</xdr:rowOff>
    </xdr:from>
    <xdr:to>
      <xdr:col>6</xdr:col>
      <xdr:colOff>171450</xdr:colOff>
      <xdr:row>58</xdr:row>
      <xdr:rowOff>162560</xdr:rowOff>
    </xdr:to>
    <xdr:sp macro="" textlink="">
      <xdr:nvSpPr>
        <xdr:cNvPr id="200" name="フローチャート: 判断 199">
          <a:extLst>
            <a:ext uri="{FF2B5EF4-FFF2-40B4-BE49-F238E27FC236}">
              <a16:creationId xmlns:a16="http://schemas.microsoft.com/office/drawing/2014/main" id="{00000000-0008-0000-0400-0000C8000000}"/>
            </a:ext>
          </a:extLst>
        </xdr:cNvPr>
        <xdr:cNvSpPr/>
      </xdr:nvSpPr>
      <xdr:spPr>
        <a:xfrm>
          <a:off x="1270000" y="10005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58</xdr:row>
      <xdr:rowOff>147337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939800" y="10091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60960</xdr:rowOff>
    </xdr:from>
    <xdr:to>
      <xdr:col>24</xdr:col>
      <xdr:colOff>76200</xdr:colOff>
      <xdr:row>56</xdr:row>
      <xdr:rowOff>162560</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4775200" y="9662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77487</xdr:rowOff>
    </xdr:from>
    <xdr:ext cx="762000" cy="259045"/>
    <xdr:sp macro="" textlink="">
      <xdr:nvSpPr>
        <xdr:cNvPr id="208" name="扶助費該当値テキスト">
          <a:extLst>
            <a:ext uri="{FF2B5EF4-FFF2-40B4-BE49-F238E27FC236}">
              <a16:creationId xmlns:a16="http://schemas.microsoft.com/office/drawing/2014/main" id="{00000000-0008-0000-0400-0000D0000000}"/>
            </a:ext>
          </a:extLst>
        </xdr:cNvPr>
        <xdr:cNvSpPr txBox="1"/>
      </xdr:nvSpPr>
      <xdr:spPr>
        <a:xfrm>
          <a:off x="4914900" y="9507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56</xdr:row>
      <xdr:rowOff>60960</xdr:rowOff>
    </xdr:from>
    <xdr:to>
      <xdr:col>20</xdr:col>
      <xdr:colOff>38100</xdr:colOff>
      <xdr:row>56</xdr:row>
      <xdr:rowOff>162560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3937000" y="9662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1287</xdr:rowOff>
    </xdr:from>
    <xdr:ext cx="7366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3606800" y="94310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56</xdr:row>
      <xdr:rowOff>60960</xdr:rowOff>
    </xdr:from>
    <xdr:to>
      <xdr:col>15</xdr:col>
      <xdr:colOff>149225</xdr:colOff>
      <xdr:row>56</xdr:row>
      <xdr:rowOff>162560</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3048000" y="9662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1287</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2717800" y="9431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56</xdr:row>
      <xdr:rowOff>15240</xdr:rowOff>
    </xdr:from>
    <xdr:to>
      <xdr:col>11</xdr:col>
      <xdr:colOff>60325</xdr:colOff>
      <xdr:row>56</xdr:row>
      <xdr:rowOff>116840</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2159000" y="9616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127017</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1828800" y="9385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118110</xdr:rowOff>
    </xdr:from>
    <xdr:to>
      <xdr:col>6</xdr:col>
      <xdr:colOff>171450</xdr:colOff>
      <xdr:row>56</xdr:row>
      <xdr:rowOff>48260</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1270000" y="9547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54</xdr:row>
      <xdr:rowOff>58437</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939800" y="9316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7" name="テキスト ボックス 226">
          <a:extLst>
            <a:ext uri="{FF2B5EF4-FFF2-40B4-BE49-F238E27FC236}">
              <a16:creationId xmlns:a16="http://schemas.microsoft.com/office/drawing/2014/main" id="{00000000-0008-0000-0400-0000E3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各特別会計への操出金は約</a:t>
          </a:r>
          <a:r>
            <a:rPr kumimoji="1" lang="en-US" altLang="ja-JP" sz="1300">
              <a:latin typeface="ＭＳ Ｐゴシック" panose="020B0600070205080204" pitchFamily="50" charset="-128"/>
              <a:ea typeface="ＭＳ Ｐゴシック" panose="020B0600070205080204" pitchFamily="50" charset="-128"/>
            </a:rPr>
            <a:t>45</a:t>
          </a:r>
          <a:r>
            <a:rPr kumimoji="1" lang="ja-JP" altLang="en-US" sz="1300">
              <a:latin typeface="ＭＳ Ｐゴシック" panose="020B0600070205080204" pitchFamily="50" charset="-128"/>
              <a:ea typeface="ＭＳ Ｐゴシック" panose="020B0600070205080204" pitchFamily="50" charset="-128"/>
            </a:rPr>
            <a:t>億円で前年度から約</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億円の増となったものの、特別区民税等の経常的一般財源も増となったことにより、その他に係る経常収支比率は</a:t>
          </a:r>
          <a:r>
            <a:rPr kumimoji="1" lang="en-US" altLang="ja-JP" sz="1300">
              <a:latin typeface="ＭＳ Ｐゴシック" panose="020B0600070205080204" pitchFamily="50" charset="-128"/>
              <a:ea typeface="ＭＳ Ｐゴシック" panose="020B0600070205080204" pitchFamily="50" charset="-128"/>
            </a:rPr>
            <a:t>0.1</a:t>
          </a:r>
          <a:r>
            <a:rPr kumimoji="1" lang="ja-JP" altLang="en-US" sz="1300">
              <a:latin typeface="ＭＳ Ｐゴシック" panose="020B0600070205080204" pitchFamily="50" charset="-128"/>
              <a:ea typeface="ＭＳ Ｐゴシック" panose="020B0600070205080204" pitchFamily="50" charset="-128"/>
            </a:rPr>
            <a:t>ポイントの減となった。</a:t>
          </a:r>
        </a:p>
      </xdr:txBody>
    </xdr:sp>
    <xdr:clientData/>
  </xdr:twoCellAnchor>
  <xdr:oneCellAnchor>
    <xdr:from>
      <xdr:col>62</xdr:col>
      <xdr:colOff>6350</xdr:colOff>
      <xdr:row>49</xdr:row>
      <xdr:rowOff>107950</xdr:rowOff>
    </xdr:from>
    <xdr:ext cx="298543" cy="225703"/>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3" name="その他グラフ枠">
          <a:extLst>
            <a:ext uri="{FF2B5EF4-FFF2-40B4-BE49-F238E27FC236}">
              <a16:creationId xmlns:a16="http://schemas.microsoft.com/office/drawing/2014/main" id="{00000000-0008-0000-0400-0000F3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69850</xdr:rowOff>
    </xdr:from>
    <xdr:to>
      <xdr:col>82</xdr:col>
      <xdr:colOff>107950</xdr:colOff>
      <xdr:row>61</xdr:row>
      <xdr:rowOff>31750</xdr:rowOff>
    </xdr:to>
    <xdr:cxnSp macro="">
      <xdr:nvCxnSpPr>
        <xdr:cNvPr id="244" name="直線コネクタ 243">
          <a:extLst>
            <a:ext uri="{FF2B5EF4-FFF2-40B4-BE49-F238E27FC236}">
              <a16:creationId xmlns:a16="http://schemas.microsoft.com/office/drawing/2014/main" id="{00000000-0008-0000-0400-0000F4000000}"/>
            </a:ext>
          </a:extLst>
        </xdr:cNvPr>
        <xdr:cNvCxnSpPr/>
      </xdr:nvCxnSpPr>
      <xdr:spPr>
        <a:xfrm flipV="1">
          <a:off x="16510000" y="8985250"/>
          <a:ext cx="0" cy="1504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3827</xdr:rowOff>
    </xdr:from>
    <xdr:ext cx="762000" cy="259045"/>
    <xdr:sp macro="" textlink="">
      <xdr:nvSpPr>
        <xdr:cNvPr id="245" name="その他最小値テキスト">
          <a:extLst>
            <a:ext uri="{FF2B5EF4-FFF2-40B4-BE49-F238E27FC236}">
              <a16:creationId xmlns:a16="http://schemas.microsoft.com/office/drawing/2014/main" id="{00000000-0008-0000-0400-0000F5000000}"/>
            </a:ext>
          </a:extLst>
        </xdr:cNvPr>
        <xdr:cNvSpPr txBox="1"/>
      </xdr:nvSpPr>
      <xdr:spPr>
        <a:xfrm>
          <a:off x="16598900" y="1046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31750</xdr:rowOff>
    </xdr:from>
    <xdr:to>
      <xdr:col>82</xdr:col>
      <xdr:colOff>196850</xdr:colOff>
      <xdr:row>61</xdr:row>
      <xdr:rowOff>31750</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a:off x="16421100" y="10490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50</xdr:row>
      <xdr:rowOff>156227</xdr:rowOff>
    </xdr:from>
    <xdr:ext cx="762000" cy="259045"/>
    <xdr:sp macro="" textlink="">
      <xdr:nvSpPr>
        <xdr:cNvPr id="247" name="その他最大値テキスト">
          <a:extLst>
            <a:ext uri="{FF2B5EF4-FFF2-40B4-BE49-F238E27FC236}">
              <a16:creationId xmlns:a16="http://schemas.microsoft.com/office/drawing/2014/main" id="{00000000-0008-0000-0400-0000F7000000}"/>
            </a:ext>
          </a:extLst>
        </xdr:cNvPr>
        <xdr:cNvSpPr txBox="1"/>
      </xdr:nvSpPr>
      <xdr:spPr>
        <a:xfrm>
          <a:off x="16598900" y="8728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69850</xdr:rowOff>
    </xdr:from>
    <xdr:to>
      <xdr:col>82</xdr:col>
      <xdr:colOff>196850</xdr:colOff>
      <xdr:row>52</xdr:row>
      <xdr:rowOff>69850</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a:off x="16421100" y="8985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54</xdr:row>
      <xdr:rowOff>31750</xdr:rowOff>
    </xdr:from>
    <xdr:to>
      <xdr:col>82</xdr:col>
      <xdr:colOff>107950</xdr:colOff>
      <xdr:row>54</xdr:row>
      <xdr:rowOff>50800</xdr:rowOff>
    </xdr:to>
    <xdr:cxnSp macro="">
      <xdr:nvCxnSpPr>
        <xdr:cNvPr id="249" name="直線コネクタ 248">
          <a:extLst>
            <a:ext uri="{FF2B5EF4-FFF2-40B4-BE49-F238E27FC236}">
              <a16:creationId xmlns:a16="http://schemas.microsoft.com/office/drawing/2014/main" id="{00000000-0008-0000-0400-0000F9000000}"/>
            </a:ext>
          </a:extLst>
        </xdr:cNvPr>
        <xdr:cNvCxnSpPr/>
      </xdr:nvCxnSpPr>
      <xdr:spPr>
        <a:xfrm flipV="1">
          <a:off x="15671800" y="9290050"/>
          <a:ext cx="8382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124477</xdr:rowOff>
    </xdr:from>
    <xdr:ext cx="762000" cy="259045"/>
    <xdr:sp macro="" textlink="">
      <xdr:nvSpPr>
        <xdr:cNvPr id="250" name="その他平均値テキスト">
          <a:extLst>
            <a:ext uri="{FF2B5EF4-FFF2-40B4-BE49-F238E27FC236}">
              <a16:creationId xmlns:a16="http://schemas.microsoft.com/office/drawing/2014/main" id="{00000000-0008-0000-0400-0000FA000000}"/>
            </a:ext>
          </a:extLst>
        </xdr:cNvPr>
        <xdr:cNvSpPr txBox="1"/>
      </xdr:nvSpPr>
      <xdr:spPr>
        <a:xfrm>
          <a:off x="16598900" y="9725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152400</xdr:rowOff>
    </xdr:from>
    <xdr:to>
      <xdr:col>82</xdr:col>
      <xdr:colOff>158750</xdr:colOff>
      <xdr:row>57</xdr:row>
      <xdr:rowOff>82550</xdr:rowOff>
    </xdr:to>
    <xdr:sp macro="" textlink="">
      <xdr:nvSpPr>
        <xdr:cNvPr id="251" name="フローチャート: 判断 250">
          <a:extLst>
            <a:ext uri="{FF2B5EF4-FFF2-40B4-BE49-F238E27FC236}">
              <a16:creationId xmlns:a16="http://schemas.microsoft.com/office/drawing/2014/main" id="{00000000-0008-0000-0400-0000FB000000}"/>
            </a:ext>
          </a:extLst>
        </xdr:cNvPr>
        <xdr:cNvSpPr/>
      </xdr:nvSpPr>
      <xdr:spPr>
        <a:xfrm>
          <a:off x="164592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54</xdr:row>
      <xdr:rowOff>50800</xdr:rowOff>
    </xdr:from>
    <xdr:to>
      <xdr:col>78</xdr:col>
      <xdr:colOff>69850</xdr:colOff>
      <xdr:row>54</xdr:row>
      <xdr:rowOff>127000</xdr:rowOff>
    </xdr:to>
    <xdr:cxnSp macro="">
      <xdr:nvCxnSpPr>
        <xdr:cNvPr id="252" name="直線コネクタ 251">
          <a:extLst>
            <a:ext uri="{FF2B5EF4-FFF2-40B4-BE49-F238E27FC236}">
              <a16:creationId xmlns:a16="http://schemas.microsoft.com/office/drawing/2014/main" id="{00000000-0008-0000-0400-0000FC000000}"/>
            </a:ext>
          </a:extLst>
        </xdr:cNvPr>
        <xdr:cNvCxnSpPr/>
      </xdr:nvCxnSpPr>
      <xdr:spPr>
        <a:xfrm flipV="1">
          <a:off x="14782800" y="93091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19050</xdr:rowOff>
    </xdr:from>
    <xdr:to>
      <xdr:col>78</xdr:col>
      <xdr:colOff>120650</xdr:colOff>
      <xdr:row>57</xdr:row>
      <xdr:rowOff>120650</xdr:rowOff>
    </xdr:to>
    <xdr:sp macro="" textlink="">
      <xdr:nvSpPr>
        <xdr:cNvPr id="253" name="フローチャート: 判断 252">
          <a:extLst>
            <a:ext uri="{FF2B5EF4-FFF2-40B4-BE49-F238E27FC236}">
              <a16:creationId xmlns:a16="http://schemas.microsoft.com/office/drawing/2014/main" id="{00000000-0008-0000-0400-0000FD000000}"/>
            </a:ext>
          </a:extLst>
        </xdr:cNvPr>
        <xdr:cNvSpPr/>
      </xdr:nvSpPr>
      <xdr:spPr>
        <a:xfrm>
          <a:off x="15621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105427</xdr:rowOff>
    </xdr:from>
    <xdr:ext cx="736600" cy="259045"/>
    <xdr:sp macro="" textlink="">
      <xdr:nvSpPr>
        <xdr:cNvPr id="254" name="テキスト ボックス 253">
          <a:extLst>
            <a:ext uri="{FF2B5EF4-FFF2-40B4-BE49-F238E27FC236}">
              <a16:creationId xmlns:a16="http://schemas.microsoft.com/office/drawing/2014/main" id="{00000000-0008-0000-0400-0000FE000000}"/>
            </a:ext>
          </a:extLst>
        </xdr:cNvPr>
        <xdr:cNvSpPr txBox="1"/>
      </xdr:nvSpPr>
      <xdr:spPr>
        <a:xfrm>
          <a:off x="15290800" y="9878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54</xdr:row>
      <xdr:rowOff>88900</xdr:rowOff>
    </xdr:from>
    <xdr:to>
      <xdr:col>73</xdr:col>
      <xdr:colOff>180975</xdr:colOff>
      <xdr:row>54</xdr:row>
      <xdr:rowOff>127000</xdr:rowOff>
    </xdr:to>
    <xdr:cxnSp macro="">
      <xdr:nvCxnSpPr>
        <xdr:cNvPr id="255" name="直線コネクタ 254">
          <a:extLst>
            <a:ext uri="{FF2B5EF4-FFF2-40B4-BE49-F238E27FC236}">
              <a16:creationId xmlns:a16="http://schemas.microsoft.com/office/drawing/2014/main" id="{00000000-0008-0000-0400-0000FF000000}"/>
            </a:ext>
          </a:extLst>
        </xdr:cNvPr>
        <xdr:cNvCxnSpPr/>
      </xdr:nvCxnSpPr>
      <xdr:spPr>
        <a:xfrm>
          <a:off x="13893800" y="93472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19050</xdr:rowOff>
    </xdr:from>
    <xdr:to>
      <xdr:col>74</xdr:col>
      <xdr:colOff>31750</xdr:colOff>
      <xdr:row>57</xdr:row>
      <xdr:rowOff>120650</xdr:rowOff>
    </xdr:to>
    <xdr:sp macro="" textlink="">
      <xdr:nvSpPr>
        <xdr:cNvPr id="256" name="フローチャート: 判断 255">
          <a:extLst>
            <a:ext uri="{FF2B5EF4-FFF2-40B4-BE49-F238E27FC236}">
              <a16:creationId xmlns:a16="http://schemas.microsoft.com/office/drawing/2014/main" id="{00000000-0008-0000-0400-000000010000}"/>
            </a:ext>
          </a:extLst>
        </xdr:cNvPr>
        <xdr:cNvSpPr/>
      </xdr:nvSpPr>
      <xdr:spPr>
        <a:xfrm>
          <a:off x="14732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105427</xdr:rowOff>
    </xdr:from>
    <xdr:ext cx="762000" cy="259045"/>
    <xdr:sp macro="" textlink="">
      <xdr:nvSpPr>
        <xdr:cNvPr id="257" name="テキスト ボックス 256">
          <a:extLst>
            <a:ext uri="{FF2B5EF4-FFF2-40B4-BE49-F238E27FC236}">
              <a16:creationId xmlns:a16="http://schemas.microsoft.com/office/drawing/2014/main" id="{00000000-0008-0000-0400-000001010000}"/>
            </a:ext>
          </a:extLst>
        </xdr:cNvPr>
        <xdr:cNvSpPr txBox="1"/>
      </xdr:nvSpPr>
      <xdr:spPr>
        <a:xfrm>
          <a:off x="14401800" y="987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53</xdr:row>
      <xdr:rowOff>146050</xdr:rowOff>
    </xdr:from>
    <xdr:to>
      <xdr:col>69</xdr:col>
      <xdr:colOff>92075</xdr:colOff>
      <xdr:row>54</xdr:row>
      <xdr:rowOff>88900</xdr:rowOff>
    </xdr:to>
    <xdr:cxnSp macro="">
      <xdr:nvCxnSpPr>
        <xdr:cNvPr id="258" name="直線コネクタ 257">
          <a:extLst>
            <a:ext uri="{FF2B5EF4-FFF2-40B4-BE49-F238E27FC236}">
              <a16:creationId xmlns:a16="http://schemas.microsoft.com/office/drawing/2014/main" id="{00000000-0008-0000-0400-000002010000}"/>
            </a:ext>
          </a:extLst>
        </xdr:cNvPr>
        <xdr:cNvCxnSpPr/>
      </xdr:nvCxnSpPr>
      <xdr:spPr>
        <a:xfrm>
          <a:off x="13004800" y="923290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152400</xdr:rowOff>
    </xdr:from>
    <xdr:to>
      <xdr:col>69</xdr:col>
      <xdr:colOff>142875</xdr:colOff>
      <xdr:row>57</xdr:row>
      <xdr:rowOff>82550</xdr:rowOff>
    </xdr:to>
    <xdr:sp macro="" textlink="">
      <xdr:nvSpPr>
        <xdr:cNvPr id="259" name="フローチャート: 判断 258">
          <a:extLst>
            <a:ext uri="{FF2B5EF4-FFF2-40B4-BE49-F238E27FC236}">
              <a16:creationId xmlns:a16="http://schemas.microsoft.com/office/drawing/2014/main" id="{00000000-0008-0000-0400-000003010000}"/>
            </a:ext>
          </a:extLst>
        </xdr:cNvPr>
        <xdr:cNvSpPr/>
      </xdr:nvSpPr>
      <xdr:spPr>
        <a:xfrm>
          <a:off x="13843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67327</xdr:rowOff>
    </xdr:from>
    <xdr:ext cx="7620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3512800" y="9839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76200</xdr:rowOff>
    </xdr:from>
    <xdr:to>
      <xdr:col>65</xdr:col>
      <xdr:colOff>53975</xdr:colOff>
      <xdr:row>57</xdr:row>
      <xdr:rowOff>6350</xdr:rowOff>
    </xdr:to>
    <xdr:sp macro="" textlink="">
      <xdr:nvSpPr>
        <xdr:cNvPr id="261" name="フローチャート: 判断 260">
          <a:extLst>
            <a:ext uri="{FF2B5EF4-FFF2-40B4-BE49-F238E27FC236}">
              <a16:creationId xmlns:a16="http://schemas.microsoft.com/office/drawing/2014/main" id="{00000000-0008-0000-0400-000005010000}"/>
            </a:ext>
          </a:extLst>
        </xdr:cNvPr>
        <xdr:cNvSpPr/>
      </xdr:nvSpPr>
      <xdr:spPr>
        <a:xfrm>
          <a:off x="12954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162577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2623800" y="976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3" name="テキスト ボックス 262">
          <a:extLst>
            <a:ext uri="{FF2B5EF4-FFF2-40B4-BE49-F238E27FC236}">
              <a16:creationId xmlns:a16="http://schemas.microsoft.com/office/drawing/2014/main" id="{00000000-0008-0000-0400-000007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5" name="テキスト ボックス 264">
          <a:extLst>
            <a:ext uri="{FF2B5EF4-FFF2-40B4-BE49-F238E27FC236}">
              <a16:creationId xmlns:a16="http://schemas.microsoft.com/office/drawing/2014/main" id="{00000000-0008-0000-0400-000009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53</xdr:row>
      <xdr:rowOff>152400</xdr:rowOff>
    </xdr:from>
    <xdr:to>
      <xdr:col>82</xdr:col>
      <xdr:colOff>158750</xdr:colOff>
      <xdr:row>54</xdr:row>
      <xdr:rowOff>82550</xdr:rowOff>
    </xdr:to>
    <xdr:sp macro="" textlink="">
      <xdr:nvSpPr>
        <xdr:cNvPr id="268" name="楕円 267">
          <a:extLst>
            <a:ext uri="{FF2B5EF4-FFF2-40B4-BE49-F238E27FC236}">
              <a16:creationId xmlns:a16="http://schemas.microsoft.com/office/drawing/2014/main" id="{00000000-0008-0000-0400-00000C010000}"/>
            </a:ext>
          </a:extLst>
        </xdr:cNvPr>
        <xdr:cNvSpPr/>
      </xdr:nvSpPr>
      <xdr:spPr>
        <a:xfrm>
          <a:off x="16459200" y="9239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52</xdr:row>
      <xdr:rowOff>168927</xdr:rowOff>
    </xdr:from>
    <xdr:ext cx="762000" cy="259045"/>
    <xdr:sp macro="" textlink="">
      <xdr:nvSpPr>
        <xdr:cNvPr id="269" name="その他該当値テキスト">
          <a:extLst>
            <a:ext uri="{FF2B5EF4-FFF2-40B4-BE49-F238E27FC236}">
              <a16:creationId xmlns:a16="http://schemas.microsoft.com/office/drawing/2014/main" id="{00000000-0008-0000-0400-00000D010000}"/>
            </a:ext>
          </a:extLst>
        </xdr:cNvPr>
        <xdr:cNvSpPr txBox="1"/>
      </xdr:nvSpPr>
      <xdr:spPr>
        <a:xfrm>
          <a:off x="16598900" y="9084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54</xdr:row>
      <xdr:rowOff>0</xdr:rowOff>
    </xdr:from>
    <xdr:to>
      <xdr:col>78</xdr:col>
      <xdr:colOff>120650</xdr:colOff>
      <xdr:row>54</xdr:row>
      <xdr:rowOff>101600</xdr:rowOff>
    </xdr:to>
    <xdr:sp macro="" textlink="">
      <xdr:nvSpPr>
        <xdr:cNvPr id="270" name="楕円 269">
          <a:extLst>
            <a:ext uri="{FF2B5EF4-FFF2-40B4-BE49-F238E27FC236}">
              <a16:creationId xmlns:a16="http://schemas.microsoft.com/office/drawing/2014/main" id="{00000000-0008-0000-0400-00000E010000}"/>
            </a:ext>
          </a:extLst>
        </xdr:cNvPr>
        <xdr:cNvSpPr/>
      </xdr:nvSpPr>
      <xdr:spPr>
        <a:xfrm>
          <a:off x="15621000" y="925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52</xdr:row>
      <xdr:rowOff>111777</xdr:rowOff>
    </xdr:from>
    <xdr:ext cx="736600" cy="259045"/>
    <xdr:sp macro="" textlink="">
      <xdr:nvSpPr>
        <xdr:cNvPr id="271" name="テキスト ボックス 270">
          <a:extLst>
            <a:ext uri="{FF2B5EF4-FFF2-40B4-BE49-F238E27FC236}">
              <a16:creationId xmlns:a16="http://schemas.microsoft.com/office/drawing/2014/main" id="{00000000-0008-0000-0400-00000F010000}"/>
            </a:ext>
          </a:extLst>
        </xdr:cNvPr>
        <xdr:cNvSpPr txBox="1"/>
      </xdr:nvSpPr>
      <xdr:spPr>
        <a:xfrm>
          <a:off x="15290800" y="9027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54</xdr:row>
      <xdr:rowOff>76200</xdr:rowOff>
    </xdr:from>
    <xdr:to>
      <xdr:col>74</xdr:col>
      <xdr:colOff>31750</xdr:colOff>
      <xdr:row>55</xdr:row>
      <xdr:rowOff>6350</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4732000" y="933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53</xdr:row>
      <xdr:rowOff>16527</xdr:rowOff>
    </xdr:from>
    <xdr:ext cx="7620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4401800" y="910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54</xdr:row>
      <xdr:rowOff>38100</xdr:rowOff>
    </xdr:from>
    <xdr:to>
      <xdr:col>69</xdr:col>
      <xdr:colOff>142875</xdr:colOff>
      <xdr:row>54</xdr:row>
      <xdr:rowOff>139700</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3843000" y="929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52</xdr:row>
      <xdr:rowOff>149877</xdr:rowOff>
    </xdr:from>
    <xdr:ext cx="7620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3512800" y="906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53</xdr:row>
      <xdr:rowOff>95250</xdr:rowOff>
    </xdr:from>
    <xdr:to>
      <xdr:col>65</xdr:col>
      <xdr:colOff>53975</xdr:colOff>
      <xdr:row>54</xdr:row>
      <xdr:rowOff>25400</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2954000" y="9182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52</xdr:row>
      <xdr:rowOff>35577</xdr:rowOff>
    </xdr:from>
    <xdr:ext cx="7620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2623800" y="895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保育所法外援護経費等の増により、前年度から約</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千万円の増となったものの、</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特別区民税等の経常的一般財源も増となったことにより、</a:t>
          </a:r>
          <a:r>
            <a:rPr kumimoji="1" lang="ja-JP" altLang="en-US" sz="1300">
              <a:latin typeface="ＭＳ Ｐゴシック" panose="020B0600070205080204" pitchFamily="50" charset="-128"/>
              <a:ea typeface="ＭＳ Ｐゴシック" panose="020B0600070205080204" pitchFamily="50" charset="-128"/>
            </a:rPr>
            <a:t>補助費等に係る経常経費収支比率は</a:t>
          </a:r>
          <a:r>
            <a:rPr kumimoji="1" lang="en-US" altLang="ja-JP" sz="1300">
              <a:latin typeface="ＭＳ Ｐゴシック" panose="020B0600070205080204" pitchFamily="50" charset="-128"/>
              <a:ea typeface="ＭＳ Ｐゴシック" panose="020B0600070205080204" pitchFamily="50" charset="-128"/>
            </a:rPr>
            <a:t>0.2</a:t>
          </a:r>
          <a:r>
            <a:rPr kumimoji="1" lang="ja-JP" altLang="en-US" sz="1300">
              <a:latin typeface="ＭＳ Ｐゴシック" panose="020B0600070205080204" pitchFamily="50" charset="-128"/>
              <a:ea typeface="ＭＳ Ｐゴシック" panose="020B0600070205080204" pitchFamily="50" charset="-128"/>
            </a:rPr>
            <a:t>ポイントの減となった。</a:t>
          </a:r>
        </a:p>
      </xdr:txBody>
    </xdr:sp>
    <xdr:clientData/>
  </xdr:twoCellAnchor>
  <xdr:oneCellAnchor>
    <xdr:from>
      <xdr:col>62</xdr:col>
      <xdr:colOff>6350</xdr:colOff>
      <xdr:row>29</xdr:row>
      <xdr:rowOff>107950</xdr:rowOff>
    </xdr:from>
    <xdr:ext cx="298543" cy="225703"/>
    <xdr:sp macro="" textlink="">
      <xdr:nvSpPr>
        <xdr:cNvPr id="289" name="テキスト ボックス 288">
          <a:extLst>
            <a:ext uri="{FF2B5EF4-FFF2-40B4-BE49-F238E27FC236}">
              <a16:creationId xmlns:a16="http://schemas.microsoft.com/office/drawing/2014/main" id="{00000000-0008-0000-0400-000021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0" name="直線コネクタ 289">
          <a:extLst>
            <a:ext uri="{FF2B5EF4-FFF2-40B4-BE49-F238E27FC236}">
              <a16:creationId xmlns:a16="http://schemas.microsoft.com/office/drawing/2014/main" id="{00000000-0008-0000-0400-000022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1" name="テキスト ボックス 290">
          <a:extLst>
            <a:ext uri="{FF2B5EF4-FFF2-40B4-BE49-F238E27FC236}">
              <a16:creationId xmlns:a16="http://schemas.microsoft.com/office/drawing/2014/main" id="{00000000-0008-0000-0400-000023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146050</xdr:rowOff>
    </xdr:from>
    <xdr:to>
      <xdr:col>85</xdr:col>
      <xdr:colOff>66675</xdr:colOff>
      <xdr:row>41</xdr:row>
      <xdr:rowOff>146050</xdr:rowOff>
    </xdr:to>
    <xdr:cxnSp macro="">
      <xdr:nvCxnSpPr>
        <xdr:cNvPr id="292" name="直線コネクタ 291">
          <a:extLst>
            <a:ext uri="{FF2B5EF4-FFF2-40B4-BE49-F238E27FC236}">
              <a16:creationId xmlns:a16="http://schemas.microsoft.com/office/drawing/2014/main" id="{00000000-0008-0000-0400-000024010000}"/>
            </a:ext>
          </a:extLst>
        </xdr:cNvPr>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3827</xdr:rowOff>
    </xdr:from>
    <xdr:ext cx="508000" cy="259045"/>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39</xdr:row>
      <xdr:rowOff>107950</xdr:rowOff>
    </xdr:from>
    <xdr:to>
      <xdr:col>85</xdr:col>
      <xdr:colOff>66675</xdr:colOff>
      <xdr:row>39</xdr:row>
      <xdr:rowOff>107950</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38</xdr:row>
      <xdr:rowOff>137177</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37</xdr:row>
      <xdr:rowOff>69850</xdr:rowOff>
    </xdr:from>
    <xdr:to>
      <xdr:col>85</xdr:col>
      <xdr:colOff>66675</xdr:colOff>
      <xdr:row>37</xdr:row>
      <xdr:rowOff>69850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36</xdr:row>
      <xdr:rowOff>99077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35</xdr:row>
      <xdr:rowOff>31750</xdr:rowOff>
    </xdr:from>
    <xdr:to>
      <xdr:col>85</xdr:col>
      <xdr:colOff>66675</xdr:colOff>
      <xdr:row>35</xdr:row>
      <xdr:rowOff>31750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34</xdr:row>
      <xdr:rowOff>60977</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165100</xdr:rowOff>
    </xdr:from>
    <xdr:to>
      <xdr:col>85</xdr:col>
      <xdr:colOff>66675</xdr:colOff>
      <xdr:row>32</xdr:row>
      <xdr:rowOff>165100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22877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4" name="補助費等グラフ枠">
          <a:extLst>
            <a:ext uri="{FF2B5EF4-FFF2-40B4-BE49-F238E27FC236}">
              <a16:creationId xmlns:a16="http://schemas.microsoft.com/office/drawing/2014/main" id="{00000000-0008-0000-0400-000030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146050</xdr:rowOff>
    </xdr:from>
    <xdr:to>
      <xdr:col>82</xdr:col>
      <xdr:colOff>107950</xdr:colOff>
      <xdr:row>40</xdr:row>
      <xdr:rowOff>69850</xdr:rowOff>
    </xdr:to>
    <xdr:cxnSp macro="">
      <xdr:nvCxnSpPr>
        <xdr:cNvPr id="305" name="直線コネクタ 304">
          <a:extLst>
            <a:ext uri="{FF2B5EF4-FFF2-40B4-BE49-F238E27FC236}">
              <a16:creationId xmlns:a16="http://schemas.microsoft.com/office/drawing/2014/main" id="{00000000-0008-0000-0400-000031010000}"/>
            </a:ext>
          </a:extLst>
        </xdr:cNvPr>
        <xdr:cNvCxnSpPr/>
      </xdr:nvCxnSpPr>
      <xdr:spPr>
        <a:xfrm flipV="1">
          <a:off x="16510000" y="5803900"/>
          <a:ext cx="0" cy="1123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41927</xdr:rowOff>
    </xdr:from>
    <xdr:ext cx="762000" cy="259045"/>
    <xdr:sp macro="" textlink="">
      <xdr:nvSpPr>
        <xdr:cNvPr id="306" name="補助費等最小値テキスト">
          <a:extLst>
            <a:ext uri="{FF2B5EF4-FFF2-40B4-BE49-F238E27FC236}">
              <a16:creationId xmlns:a16="http://schemas.microsoft.com/office/drawing/2014/main" id="{00000000-0008-0000-0400-000032010000}"/>
            </a:ext>
          </a:extLst>
        </xdr:cNvPr>
        <xdr:cNvSpPr txBox="1"/>
      </xdr:nvSpPr>
      <xdr:spPr>
        <a:xfrm>
          <a:off x="16598900" y="689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69850</xdr:rowOff>
    </xdr:from>
    <xdr:to>
      <xdr:col>82</xdr:col>
      <xdr:colOff>196850</xdr:colOff>
      <xdr:row>40</xdr:row>
      <xdr:rowOff>69850</xdr:rowOff>
    </xdr:to>
    <xdr:cxnSp macro="">
      <xdr:nvCxnSpPr>
        <xdr:cNvPr id="307" name="直線コネクタ 306">
          <a:extLst>
            <a:ext uri="{FF2B5EF4-FFF2-40B4-BE49-F238E27FC236}">
              <a16:creationId xmlns:a16="http://schemas.microsoft.com/office/drawing/2014/main" id="{00000000-0008-0000-0400-000033010000}"/>
            </a:ext>
          </a:extLst>
        </xdr:cNvPr>
        <xdr:cNvCxnSpPr/>
      </xdr:nvCxnSpPr>
      <xdr:spPr>
        <a:xfrm>
          <a:off x="16421100" y="69278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60977</xdr:rowOff>
    </xdr:from>
    <xdr:ext cx="762000" cy="259045"/>
    <xdr:sp macro="" textlink="">
      <xdr:nvSpPr>
        <xdr:cNvPr id="308" name="補助費等最大値テキスト">
          <a:extLst>
            <a:ext uri="{FF2B5EF4-FFF2-40B4-BE49-F238E27FC236}">
              <a16:creationId xmlns:a16="http://schemas.microsoft.com/office/drawing/2014/main" id="{00000000-0008-0000-0400-000034010000}"/>
            </a:ext>
          </a:extLst>
        </xdr:cNvPr>
        <xdr:cNvSpPr txBox="1"/>
      </xdr:nvSpPr>
      <xdr:spPr>
        <a:xfrm>
          <a:off x="16598900" y="5547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146050</xdr:rowOff>
    </xdr:from>
    <xdr:to>
      <xdr:col>82</xdr:col>
      <xdr:colOff>196850</xdr:colOff>
      <xdr:row>33</xdr:row>
      <xdr:rowOff>146050</xdr:rowOff>
    </xdr:to>
    <xdr:cxnSp macro="">
      <xdr:nvCxnSpPr>
        <xdr:cNvPr id="309" name="直線コネクタ 308">
          <a:extLst>
            <a:ext uri="{FF2B5EF4-FFF2-40B4-BE49-F238E27FC236}">
              <a16:creationId xmlns:a16="http://schemas.microsoft.com/office/drawing/2014/main" id="{00000000-0008-0000-0400-000035010000}"/>
            </a:ext>
          </a:extLst>
        </xdr:cNvPr>
        <xdr:cNvCxnSpPr/>
      </xdr:nvCxnSpPr>
      <xdr:spPr>
        <a:xfrm>
          <a:off x="16421100" y="5803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35</xdr:row>
      <xdr:rowOff>165100</xdr:rowOff>
    </xdr:from>
    <xdr:to>
      <xdr:col>82</xdr:col>
      <xdr:colOff>107950</xdr:colOff>
      <xdr:row>36</xdr:row>
      <xdr:rowOff>31750</xdr:rowOff>
    </xdr:to>
    <xdr:cxnSp macro="">
      <xdr:nvCxnSpPr>
        <xdr:cNvPr id="310" name="直線コネクタ 309">
          <a:extLst>
            <a:ext uri="{FF2B5EF4-FFF2-40B4-BE49-F238E27FC236}">
              <a16:creationId xmlns:a16="http://schemas.microsoft.com/office/drawing/2014/main" id="{00000000-0008-0000-0400-000036010000}"/>
            </a:ext>
          </a:extLst>
        </xdr:cNvPr>
        <xdr:cNvCxnSpPr/>
      </xdr:nvCxnSpPr>
      <xdr:spPr>
        <a:xfrm flipV="1">
          <a:off x="15671800" y="616585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34</xdr:row>
      <xdr:rowOff>92727</xdr:rowOff>
    </xdr:from>
    <xdr:ext cx="762000" cy="259045"/>
    <xdr:sp macro="" textlink="">
      <xdr:nvSpPr>
        <xdr:cNvPr id="311" name="補助費等平均値テキスト">
          <a:extLst>
            <a:ext uri="{FF2B5EF4-FFF2-40B4-BE49-F238E27FC236}">
              <a16:creationId xmlns:a16="http://schemas.microsoft.com/office/drawing/2014/main" id="{00000000-0008-0000-0400-000037010000}"/>
            </a:ext>
          </a:extLst>
        </xdr:cNvPr>
        <xdr:cNvSpPr txBox="1"/>
      </xdr:nvSpPr>
      <xdr:spPr>
        <a:xfrm>
          <a:off x="16598900" y="59220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76200</xdr:rowOff>
    </xdr:from>
    <xdr:to>
      <xdr:col>82</xdr:col>
      <xdr:colOff>158750</xdr:colOff>
      <xdr:row>36</xdr:row>
      <xdr:rowOff>6350</xdr:rowOff>
    </xdr:to>
    <xdr:sp macro="" textlink="">
      <xdr:nvSpPr>
        <xdr:cNvPr id="312" name="フローチャート: 判断 311">
          <a:extLst>
            <a:ext uri="{FF2B5EF4-FFF2-40B4-BE49-F238E27FC236}">
              <a16:creationId xmlns:a16="http://schemas.microsoft.com/office/drawing/2014/main" id="{00000000-0008-0000-0400-000038010000}"/>
            </a:ext>
          </a:extLst>
        </xdr:cNvPr>
        <xdr:cNvSpPr/>
      </xdr:nvSpPr>
      <xdr:spPr>
        <a:xfrm>
          <a:off x="16459200" y="6076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31750</xdr:rowOff>
    </xdr:from>
    <xdr:to>
      <xdr:col>78</xdr:col>
      <xdr:colOff>69850</xdr:colOff>
      <xdr:row>36</xdr:row>
      <xdr:rowOff>31750</xdr:rowOff>
    </xdr:to>
    <xdr:cxnSp macro="">
      <xdr:nvCxnSpPr>
        <xdr:cNvPr id="313" name="直線コネクタ 312">
          <a:extLst>
            <a:ext uri="{FF2B5EF4-FFF2-40B4-BE49-F238E27FC236}">
              <a16:creationId xmlns:a16="http://schemas.microsoft.com/office/drawing/2014/main" id="{00000000-0008-0000-0400-000039010000}"/>
            </a:ext>
          </a:extLst>
        </xdr:cNvPr>
        <xdr:cNvCxnSpPr/>
      </xdr:nvCxnSpPr>
      <xdr:spPr>
        <a:xfrm>
          <a:off x="14782800" y="62039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35</xdr:row>
      <xdr:rowOff>76200</xdr:rowOff>
    </xdr:from>
    <xdr:to>
      <xdr:col>78</xdr:col>
      <xdr:colOff>120650</xdr:colOff>
      <xdr:row>36</xdr:row>
      <xdr:rowOff>6350</xdr:rowOff>
    </xdr:to>
    <xdr:sp macro="" textlink="">
      <xdr:nvSpPr>
        <xdr:cNvPr id="314" name="フローチャート: 判断 313">
          <a:extLst>
            <a:ext uri="{FF2B5EF4-FFF2-40B4-BE49-F238E27FC236}">
              <a16:creationId xmlns:a16="http://schemas.microsoft.com/office/drawing/2014/main" id="{00000000-0008-0000-0400-00003A010000}"/>
            </a:ext>
          </a:extLst>
        </xdr:cNvPr>
        <xdr:cNvSpPr/>
      </xdr:nvSpPr>
      <xdr:spPr>
        <a:xfrm>
          <a:off x="15621000" y="6076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16527</xdr:rowOff>
    </xdr:from>
    <xdr:ext cx="736600" cy="259045"/>
    <xdr:sp macro="" textlink="">
      <xdr:nvSpPr>
        <xdr:cNvPr id="315" name="テキスト ボックス 314">
          <a:extLst>
            <a:ext uri="{FF2B5EF4-FFF2-40B4-BE49-F238E27FC236}">
              <a16:creationId xmlns:a16="http://schemas.microsoft.com/office/drawing/2014/main" id="{00000000-0008-0000-0400-00003B010000}"/>
            </a:ext>
          </a:extLst>
        </xdr:cNvPr>
        <xdr:cNvSpPr txBox="1"/>
      </xdr:nvSpPr>
      <xdr:spPr>
        <a:xfrm>
          <a:off x="15290800" y="58458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31750</xdr:rowOff>
    </xdr:from>
    <xdr:to>
      <xdr:col>73</xdr:col>
      <xdr:colOff>180975</xdr:colOff>
      <xdr:row>36</xdr:row>
      <xdr:rowOff>88900</xdr:rowOff>
    </xdr:to>
    <xdr:cxnSp macro="">
      <xdr:nvCxnSpPr>
        <xdr:cNvPr id="316" name="直線コネクタ 315">
          <a:extLst>
            <a:ext uri="{FF2B5EF4-FFF2-40B4-BE49-F238E27FC236}">
              <a16:creationId xmlns:a16="http://schemas.microsoft.com/office/drawing/2014/main" id="{00000000-0008-0000-0400-00003C010000}"/>
            </a:ext>
          </a:extLst>
        </xdr:cNvPr>
        <xdr:cNvCxnSpPr/>
      </xdr:nvCxnSpPr>
      <xdr:spPr>
        <a:xfrm flipV="1">
          <a:off x="13893800" y="620395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35</xdr:row>
      <xdr:rowOff>114300</xdr:rowOff>
    </xdr:from>
    <xdr:to>
      <xdr:col>74</xdr:col>
      <xdr:colOff>31750</xdr:colOff>
      <xdr:row>36</xdr:row>
      <xdr:rowOff>44450</xdr:rowOff>
    </xdr:to>
    <xdr:sp macro="" textlink="">
      <xdr:nvSpPr>
        <xdr:cNvPr id="317" name="フローチャート: 判断 316">
          <a:extLst>
            <a:ext uri="{FF2B5EF4-FFF2-40B4-BE49-F238E27FC236}">
              <a16:creationId xmlns:a16="http://schemas.microsoft.com/office/drawing/2014/main" id="{00000000-0008-0000-0400-00003D010000}"/>
            </a:ext>
          </a:extLst>
        </xdr:cNvPr>
        <xdr:cNvSpPr/>
      </xdr:nvSpPr>
      <xdr:spPr>
        <a:xfrm>
          <a:off x="14732000" y="6115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54627</xdr:rowOff>
    </xdr:from>
    <xdr:ext cx="762000" cy="259045"/>
    <xdr:sp macro="" textlink="">
      <xdr:nvSpPr>
        <xdr:cNvPr id="318" name="テキスト ボックス 317">
          <a:extLst>
            <a:ext uri="{FF2B5EF4-FFF2-40B4-BE49-F238E27FC236}">
              <a16:creationId xmlns:a16="http://schemas.microsoft.com/office/drawing/2014/main" id="{00000000-0008-0000-0400-00003E010000}"/>
            </a:ext>
          </a:extLst>
        </xdr:cNvPr>
        <xdr:cNvSpPr txBox="1"/>
      </xdr:nvSpPr>
      <xdr:spPr>
        <a:xfrm>
          <a:off x="14401800" y="5883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12700</xdr:rowOff>
    </xdr:from>
    <xdr:to>
      <xdr:col>69</xdr:col>
      <xdr:colOff>92075</xdr:colOff>
      <xdr:row>36</xdr:row>
      <xdr:rowOff>88900</xdr:rowOff>
    </xdr:to>
    <xdr:cxnSp macro="">
      <xdr:nvCxnSpPr>
        <xdr:cNvPr id="319" name="直線コネクタ 318">
          <a:extLst>
            <a:ext uri="{FF2B5EF4-FFF2-40B4-BE49-F238E27FC236}">
              <a16:creationId xmlns:a16="http://schemas.microsoft.com/office/drawing/2014/main" id="{00000000-0008-0000-0400-00003F010000}"/>
            </a:ext>
          </a:extLst>
        </xdr:cNvPr>
        <xdr:cNvCxnSpPr/>
      </xdr:nvCxnSpPr>
      <xdr:spPr>
        <a:xfrm>
          <a:off x="13004800" y="61849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35</xdr:row>
      <xdr:rowOff>114300</xdr:rowOff>
    </xdr:from>
    <xdr:to>
      <xdr:col>69</xdr:col>
      <xdr:colOff>142875</xdr:colOff>
      <xdr:row>36</xdr:row>
      <xdr:rowOff>44450</xdr:rowOff>
    </xdr:to>
    <xdr:sp macro="" textlink="">
      <xdr:nvSpPr>
        <xdr:cNvPr id="320" name="フローチャート: 判断 319">
          <a:extLst>
            <a:ext uri="{FF2B5EF4-FFF2-40B4-BE49-F238E27FC236}">
              <a16:creationId xmlns:a16="http://schemas.microsoft.com/office/drawing/2014/main" id="{00000000-0008-0000-0400-000040010000}"/>
            </a:ext>
          </a:extLst>
        </xdr:cNvPr>
        <xdr:cNvSpPr/>
      </xdr:nvSpPr>
      <xdr:spPr>
        <a:xfrm>
          <a:off x="13843000" y="6115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54627</xdr:rowOff>
    </xdr:from>
    <xdr:ext cx="762000" cy="259045"/>
    <xdr:sp macro="" textlink="">
      <xdr:nvSpPr>
        <xdr:cNvPr id="321" name="テキスト ボックス 320">
          <a:extLst>
            <a:ext uri="{FF2B5EF4-FFF2-40B4-BE49-F238E27FC236}">
              <a16:creationId xmlns:a16="http://schemas.microsoft.com/office/drawing/2014/main" id="{00000000-0008-0000-0400-000041010000}"/>
            </a:ext>
          </a:extLst>
        </xdr:cNvPr>
        <xdr:cNvSpPr txBox="1"/>
      </xdr:nvSpPr>
      <xdr:spPr>
        <a:xfrm>
          <a:off x="13512800" y="5883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152400</xdr:rowOff>
    </xdr:from>
    <xdr:to>
      <xdr:col>65</xdr:col>
      <xdr:colOff>53975</xdr:colOff>
      <xdr:row>36</xdr:row>
      <xdr:rowOff>82550</xdr:rowOff>
    </xdr:to>
    <xdr:sp macro="" textlink="">
      <xdr:nvSpPr>
        <xdr:cNvPr id="322" name="フローチャート: 判断 321">
          <a:extLst>
            <a:ext uri="{FF2B5EF4-FFF2-40B4-BE49-F238E27FC236}">
              <a16:creationId xmlns:a16="http://schemas.microsoft.com/office/drawing/2014/main" id="{00000000-0008-0000-0400-000042010000}"/>
            </a:ext>
          </a:extLst>
        </xdr:cNvPr>
        <xdr:cNvSpPr/>
      </xdr:nvSpPr>
      <xdr:spPr>
        <a:xfrm>
          <a:off x="12954000" y="6153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67327</xdr:rowOff>
    </xdr:from>
    <xdr:ext cx="7620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262380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114300</xdr:rowOff>
    </xdr:from>
    <xdr:to>
      <xdr:col>82</xdr:col>
      <xdr:colOff>158750</xdr:colOff>
      <xdr:row>36</xdr:row>
      <xdr:rowOff>44450</xdr:rowOff>
    </xdr:to>
    <xdr:sp macro="" textlink="">
      <xdr:nvSpPr>
        <xdr:cNvPr id="329" name="楕円 328">
          <a:extLst>
            <a:ext uri="{FF2B5EF4-FFF2-40B4-BE49-F238E27FC236}">
              <a16:creationId xmlns:a16="http://schemas.microsoft.com/office/drawing/2014/main" id="{00000000-0008-0000-0400-000049010000}"/>
            </a:ext>
          </a:extLst>
        </xdr:cNvPr>
        <xdr:cNvSpPr/>
      </xdr:nvSpPr>
      <xdr:spPr>
        <a:xfrm>
          <a:off x="16459200" y="6115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86377</xdr:rowOff>
    </xdr:from>
    <xdr:ext cx="762000" cy="259045"/>
    <xdr:sp macro="" textlink="">
      <xdr:nvSpPr>
        <xdr:cNvPr id="330" name="補助費等該当値テキスト">
          <a:extLst>
            <a:ext uri="{FF2B5EF4-FFF2-40B4-BE49-F238E27FC236}">
              <a16:creationId xmlns:a16="http://schemas.microsoft.com/office/drawing/2014/main" id="{00000000-0008-0000-0400-00004A010000}"/>
            </a:ext>
          </a:extLst>
        </xdr:cNvPr>
        <xdr:cNvSpPr txBox="1"/>
      </xdr:nvSpPr>
      <xdr:spPr>
        <a:xfrm>
          <a:off x="16598900" y="6087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35</xdr:row>
      <xdr:rowOff>152400</xdr:rowOff>
    </xdr:from>
    <xdr:to>
      <xdr:col>78</xdr:col>
      <xdr:colOff>120650</xdr:colOff>
      <xdr:row>36</xdr:row>
      <xdr:rowOff>82550</xdr:rowOff>
    </xdr:to>
    <xdr:sp macro="" textlink="">
      <xdr:nvSpPr>
        <xdr:cNvPr id="331" name="楕円 330">
          <a:extLst>
            <a:ext uri="{FF2B5EF4-FFF2-40B4-BE49-F238E27FC236}">
              <a16:creationId xmlns:a16="http://schemas.microsoft.com/office/drawing/2014/main" id="{00000000-0008-0000-0400-00004B010000}"/>
            </a:ext>
          </a:extLst>
        </xdr:cNvPr>
        <xdr:cNvSpPr/>
      </xdr:nvSpPr>
      <xdr:spPr>
        <a:xfrm>
          <a:off x="15621000" y="6153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67327</xdr:rowOff>
    </xdr:from>
    <xdr:ext cx="736600" cy="259045"/>
    <xdr:sp macro="" textlink="">
      <xdr:nvSpPr>
        <xdr:cNvPr id="332" name="テキスト ボックス 331">
          <a:extLst>
            <a:ext uri="{FF2B5EF4-FFF2-40B4-BE49-F238E27FC236}">
              <a16:creationId xmlns:a16="http://schemas.microsoft.com/office/drawing/2014/main" id="{00000000-0008-0000-0400-00004C010000}"/>
            </a:ext>
          </a:extLst>
        </xdr:cNvPr>
        <xdr:cNvSpPr txBox="1"/>
      </xdr:nvSpPr>
      <xdr:spPr>
        <a:xfrm>
          <a:off x="15290800" y="62395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152400</xdr:rowOff>
    </xdr:from>
    <xdr:to>
      <xdr:col>74</xdr:col>
      <xdr:colOff>31750</xdr:colOff>
      <xdr:row>36</xdr:row>
      <xdr:rowOff>82550</xdr:rowOff>
    </xdr:to>
    <xdr:sp macro="" textlink="">
      <xdr:nvSpPr>
        <xdr:cNvPr id="333" name="楕円 332">
          <a:extLst>
            <a:ext uri="{FF2B5EF4-FFF2-40B4-BE49-F238E27FC236}">
              <a16:creationId xmlns:a16="http://schemas.microsoft.com/office/drawing/2014/main" id="{00000000-0008-0000-0400-00004D010000}"/>
            </a:ext>
          </a:extLst>
        </xdr:cNvPr>
        <xdr:cNvSpPr/>
      </xdr:nvSpPr>
      <xdr:spPr>
        <a:xfrm>
          <a:off x="14732000" y="6153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67327</xdr:rowOff>
    </xdr:from>
    <xdr:ext cx="762000" cy="259045"/>
    <xdr:sp macro="" textlink="">
      <xdr:nvSpPr>
        <xdr:cNvPr id="334" name="テキスト ボックス 333">
          <a:extLst>
            <a:ext uri="{FF2B5EF4-FFF2-40B4-BE49-F238E27FC236}">
              <a16:creationId xmlns:a16="http://schemas.microsoft.com/office/drawing/2014/main" id="{00000000-0008-0000-0400-00004E010000}"/>
            </a:ext>
          </a:extLst>
        </xdr:cNvPr>
        <xdr:cNvSpPr txBox="1"/>
      </xdr:nvSpPr>
      <xdr:spPr>
        <a:xfrm>
          <a:off x="1440180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38100</xdr:rowOff>
    </xdr:from>
    <xdr:to>
      <xdr:col>69</xdr:col>
      <xdr:colOff>142875</xdr:colOff>
      <xdr:row>36</xdr:row>
      <xdr:rowOff>139700</xdr:rowOff>
    </xdr:to>
    <xdr:sp macro="" textlink="">
      <xdr:nvSpPr>
        <xdr:cNvPr id="335" name="楕円 334">
          <a:extLst>
            <a:ext uri="{FF2B5EF4-FFF2-40B4-BE49-F238E27FC236}">
              <a16:creationId xmlns:a16="http://schemas.microsoft.com/office/drawing/2014/main" id="{00000000-0008-0000-0400-00004F010000}"/>
            </a:ext>
          </a:extLst>
        </xdr:cNvPr>
        <xdr:cNvSpPr/>
      </xdr:nvSpPr>
      <xdr:spPr>
        <a:xfrm>
          <a:off x="13843000" y="621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124477</xdr:rowOff>
    </xdr:from>
    <xdr:ext cx="762000" cy="259045"/>
    <xdr:sp macro="" textlink="">
      <xdr:nvSpPr>
        <xdr:cNvPr id="336" name="テキスト ボックス 335">
          <a:extLst>
            <a:ext uri="{FF2B5EF4-FFF2-40B4-BE49-F238E27FC236}">
              <a16:creationId xmlns:a16="http://schemas.microsoft.com/office/drawing/2014/main" id="{00000000-0008-0000-0400-000050010000}"/>
            </a:ext>
          </a:extLst>
        </xdr:cNvPr>
        <xdr:cNvSpPr txBox="1"/>
      </xdr:nvSpPr>
      <xdr:spPr>
        <a:xfrm>
          <a:off x="13512800" y="629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133350</xdr:rowOff>
    </xdr:from>
    <xdr:to>
      <xdr:col>65</xdr:col>
      <xdr:colOff>53975</xdr:colOff>
      <xdr:row>36</xdr:row>
      <xdr:rowOff>63500</xdr:rowOff>
    </xdr:to>
    <xdr:sp macro="" textlink="">
      <xdr:nvSpPr>
        <xdr:cNvPr id="337" name="楕円 336">
          <a:extLst>
            <a:ext uri="{FF2B5EF4-FFF2-40B4-BE49-F238E27FC236}">
              <a16:creationId xmlns:a16="http://schemas.microsoft.com/office/drawing/2014/main" id="{00000000-0008-0000-0400-000051010000}"/>
            </a:ext>
          </a:extLst>
        </xdr:cNvPr>
        <xdr:cNvSpPr/>
      </xdr:nvSpPr>
      <xdr:spPr>
        <a:xfrm>
          <a:off x="12954000" y="613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73677</xdr:rowOff>
    </xdr:from>
    <xdr:ext cx="762000" cy="259045"/>
    <xdr:sp macro="" textlink="">
      <xdr:nvSpPr>
        <xdr:cNvPr id="338" name="テキスト ボックス 337">
          <a:extLst>
            <a:ext uri="{FF2B5EF4-FFF2-40B4-BE49-F238E27FC236}">
              <a16:creationId xmlns:a16="http://schemas.microsoft.com/office/drawing/2014/main" id="{00000000-0008-0000-0400-000052010000}"/>
            </a:ext>
          </a:extLst>
        </xdr:cNvPr>
        <xdr:cNvSpPr txBox="1"/>
      </xdr:nvSpPr>
      <xdr:spPr>
        <a:xfrm>
          <a:off x="12623800" y="590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8" name="正方形/長方形 347">
          <a:extLst>
            <a:ext uri="{FF2B5EF4-FFF2-40B4-BE49-F238E27FC236}">
              <a16:creationId xmlns:a16="http://schemas.microsoft.com/office/drawing/2014/main" id="{00000000-0008-0000-0400-00005C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9" name="テキスト ボックス 348">
          <a:extLst>
            <a:ext uri="{FF2B5EF4-FFF2-40B4-BE49-F238E27FC236}">
              <a16:creationId xmlns:a16="http://schemas.microsoft.com/office/drawing/2014/main" id="{00000000-0008-0000-0400-00005D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地方債の償還が進むとともに、従前より新規発行を必要最低限に抑えていることで、元利償還金は年々減少しており、公債費は前年度から</a:t>
          </a:r>
          <a:r>
            <a:rPr kumimoji="1" lang="en-US" altLang="ja-JP" sz="1300">
              <a:latin typeface="ＭＳ Ｐゴシック" panose="020B0600070205080204" pitchFamily="50" charset="-128"/>
              <a:ea typeface="ＭＳ Ｐゴシック" panose="020B0600070205080204" pitchFamily="50" charset="-128"/>
            </a:rPr>
            <a:t>6.6</a:t>
          </a:r>
          <a:r>
            <a:rPr kumimoji="1" lang="ja-JP" altLang="en-US" sz="1300">
              <a:latin typeface="ＭＳ Ｐゴシック" panose="020B0600070205080204" pitchFamily="50" charset="-128"/>
              <a:ea typeface="ＭＳ Ｐゴシック" panose="020B0600070205080204" pitchFamily="50" charset="-128"/>
            </a:rPr>
            <a:t>％の減、公債費に係る経常収支比率は</a:t>
          </a:r>
          <a:r>
            <a:rPr kumimoji="1" lang="en-US" altLang="ja-JP" sz="1300">
              <a:latin typeface="ＭＳ Ｐゴシック" panose="020B0600070205080204" pitchFamily="50" charset="-128"/>
              <a:ea typeface="ＭＳ Ｐゴシック" panose="020B0600070205080204" pitchFamily="50" charset="-128"/>
            </a:rPr>
            <a:t>0.3</a:t>
          </a:r>
          <a:r>
            <a:rPr kumimoji="1" lang="ja-JP" altLang="en-US" sz="1300">
              <a:latin typeface="ＭＳ Ｐゴシック" panose="020B0600070205080204" pitchFamily="50" charset="-128"/>
              <a:ea typeface="ＭＳ Ｐゴシック" panose="020B0600070205080204" pitchFamily="50" charset="-128"/>
            </a:rPr>
            <a:t>ポイントの減となった。</a:t>
          </a:r>
        </a:p>
      </xdr:txBody>
    </xdr:sp>
    <xdr:clientData/>
  </xdr:twoCellAnchor>
  <xdr:oneCellAnchor>
    <xdr:from>
      <xdr:col>3</xdr:col>
      <xdr:colOff>123825</xdr:colOff>
      <xdr:row>69</xdr:row>
      <xdr:rowOff>107950</xdr:rowOff>
    </xdr:from>
    <xdr:ext cx="298543" cy="225703"/>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4" name="テキスト ボックス 353">
          <a:extLst>
            <a:ext uri="{FF2B5EF4-FFF2-40B4-BE49-F238E27FC236}">
              <a16:creationId xmlns:a16="http://schemas.microsoft.com/office/drawing/2014/main" id="{00000000-0008-0000-0400-000062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6" name="テキスト ボックス 355">
          <a:extLst>
            <a:ext uri="{FF2B5EF4-FFF2-40B4-BE49-F238E27FC236}">
              <a16:creationId xmlns:a16="http://schemas.microsoft.com/office/drawing/2014/main" id="{00000000-0008-0000-0400-000064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8" name="テキスト ボックス 357">
          <a:extLst>
            <a:ext uri="{FF2B5EF4-FFF2-40B4-BE49-F238E27FC236}">
              <a16:creationId xmlns:a16="http://schemas.microsoft.com/office/drawing/2014/main" id="{00000000-0008-0000-0400-000066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60" name="テキスト ボックス 359">
          <a:extLst>
            <a:ext uri="{FF2B5EF4-FFF2-40B4-BE49-F238E27FC236}">
              <a16:creationId xmlns:a16="http://schemas.microsoft.com/office/drawing/2014/main" id="{00000000-0008-0000-0400-000068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2" name="テキスト ボックス 361">
          <a:extLst>
            <a:ext uri="{FF2B5EF4-FFF2-40B4-BE49-F238E27FC236}">
              <a16:creationId xmlns:a16="http://schemas.microsoft.com/office/drawing/2014/main" id="{00000000-0008-0000-0400-00006A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4" name="公債費グラフ枠">
          <a:extLst>
            <a:ext uri="{FF2B5EF4-FFF2-40B4-BE49-F238E27FC236}">
              <a16:creationId xmlns:a16="http://schemas.microsoft.com/office/drawing/2014/main" id="{00000000-0008-0000-0400-00006C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31750</xdr:rowOff>
    </xdr:from>
    <xdr:to>
      <xdr:col>24</xdr:col>
      <xdr:colOff>25400</xdr:colOff>
      <xdr:row>82</xdr:row>
      <xdr:rowOff>12700</xdr:rowOff>
    </xdr:to>
    <xdr:cxnSp macro="">
      <xdr:nvCxnSpPr>
        <xdr:cNvPr id="365" name="直線コネクタ 364">
          <a:extLst>
            <a:ext uri="{FF2B5EF4-FFF2-40B4-BE49-F238E27FC236}">
              <a16:creationId xmlns:a16="http://schemas.microsoft.com/office/drawing/2014/main" id="{00000000-0008-0000-0400-00006D010000}"/>
            </a:ext>
          </a:extLst>
        </xdr:cNvPr>
        <xdr:cNvCxnSpPr/>
      </xdr:nvCxnSpPr>
      <xdr:spPr>
        <a:xfrm flipV="1">
          <a:off x="4826000" y="12547600"/>
          <a:ext cx="0" cy="1524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156227</xdr:rowOff>
    </xdr:from>
    <xdr:ext cx="762000" cy="259045"/>
    <xdr:sp macro="" textlink="">
      <xdr:nvSpPr>
        <xdr:cNvPr id="366" name="公債費最小値テキスト">
          <a:extLst>
            <a:ext uri="{FF2B5EF4-FFF2-40B4-BE49-F238E27FC236}">
              <a16:creationId xmlns:a16="http://schemas.microsoft.com/office/drawing/2014/main" id="{00000000-0008-0000-0400-00006E010000}"/>
            </a:ext>
          </a:extLst>
        </xdr:cNvPr>
        <xdr:cNvSpPr txBox="1"/>
      </xdr:nvSpPr>
      <xdr:spPr>
        <a:xfrm>
          <a:off x="4914900" y="1404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82</xdr:row>
      <xdr:rowOff>12700</xdr:rowOff>
    </xdr:from>
    <xdr:to>
      <xdr:col>24</xdr:col>
      <xdr:colOff>114300</xdr:colOff>
      <xdr:row>82</xdr:row>
      <xdr:rowOff>12700</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a:off x="4737100" y="14071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118127</xdr:rowOff>
    </xdr:from>
    <xdr:ext cx="762000" cy="259045"/>
    <xdr:sp macro="" textlink="">
      <xdr:nvSpPr>
        <xdr:cNvPr id="368" name="公債費最大値テキスト">
          <a:extLst>
            <a:ext uri="{FF2B5EF4-FFF2-40B4-BE49-F238E27FC236}">
              <a16:creationId xmlns:a16="http://schemas.microsoft.com/office/drawing/2014/main" id="{00000000-0008-0000-0400-000070010000}"/>
            </a:ext>
          </a:extLst>
        </xdr:cNvPr>
        <xdr:cNvSpPr txBox="1"/>
      </xdr:nvSpPr>
      <xdr:spPr>
        <a:xfrm>
          <a:off x="4914900" y="12291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31750</xdr:rowOff>
    </xdr:from>
    <xdr:to>
      <xdr:col>24</xdr:col>
      <xdr:colOff>114300</xdr:colOff>
      <xdr:row>73</xdr:row>
      <xdr:rowOff>31750</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a:off x="4737100" y="12547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165100</xdr:rowOff>
    </xdr:from>
    <xdr:to>
      <xdr:col>24</xdr:col>
      <xdr:colOff>25400</xdr:colOff>
      <xdr:row>77</xdr:row>
      <xdr:rowOff>107950</xdr:rowOff>
    </xdr:to>
    <xdr:cxnSp macro="">
      <xdr:nvCxnSpPr>
        <xdr:cNvPr id="370" name="直線コネクタ 369">
          <a:extLst>
            <a:ext uri="{FF2B5EF4-FFF2-40B4-BE49-F238E27FC236}">
              <a16:creationId xmlns:a16="http://schemas.microsoft.com/office/drawing/2014/main" id="{00000000-0008-0000-0400-000072010000}"/>
            </a:ext>
          </a:extLst>
        </xdr:cNvPr>
        <xdr:cNvCxnSpPr/>
      </xdr:nvCxnSpPr>
      <xdr:spPr>
        <a:xfrm flipV="1">
          <a:off x="3987800" y="13195300"/>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67327</xdr:rowOff>
    </xdr:from>
    <xdr:ext cx="762000" cy="259045"/>
    <xdr:sp macro="" textlink="">
      <xdr:nvSpPr>
        <xdr:cNvPr id="371" name="公債費平均値テキスト">
          <a:extLst>
            <a:ext uri="{FF2B5EF4-FFF2-40B4-BE49-F238E27FC236}">
              <a16:creationId xmlns:a16="http://schemas.microsoft.com/office/drawing/2014/main" id="{00000000-0008-0000-0400-000073010000}"/>
            </a:ext>
          </a:extLst>
        </xdr:cNvPr>
        <xdr:cNvSpPr txBox="1"/>
      </xdr:nvSpPr>
      <xdr:spPr>
        <a:xfrm>
          <a:off x="4914900" y="13268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95250</xdr:rowOff>
    </xdr:from>
    <xdr:to>
      <xdr:col>24</xdr:col>
      <xdr:colOff>76200</xdr:colOff>
      <xdr:row>78</xdr:row>
      <xdr:rowOff>25400</xdr:rowOff>
    </xdr:to>
    <xdr:sp macro="" textlink="">
      <xdr:nvSpPr>
        <xdr:cNvPr id="372" name="フローチャート: 判断 371">
          <a:extLst>
            <a:ext uri="{FF2B5EF4-FFF2-40B4-BE49-F238E27FC236}">
              <a16:creationId xmlns:a16="http://schemas.microsoft.com/office/drawing/2014/main" id="{00000000-0008-0000-0400-000074010000}"/>
            </a:ext>
          </a:extLst>
        </xdr:cNvPr>
        <xdr:cNvSpPr/>
      </xdr:nvSpPr>
      <xdr:spPr>
        <a:xfrm>
          <a:off x="4775200" y="1329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107950</xdr:rowOff>
    </xdr:from>
    <xdr:to>
      <xdr:col>19</xdr:col>
      <xdr:colOff>187325</xdr:colOff>
      <xdr:row>78</xdr:row>
      <xdr:rowOff>88900</xdr:rowOff>
    </xdr:to>
    <xdr:cxnSp macro="">
      <xdr:nvCxnSpPr>
        <xdr:cNvPr id="373" name="直線コネクタ 372">
          <a:extLst>
            <a:ext uri="{FF2B5EF4-FFF2-40B4-BE49-F238E27FC236}">
              <a16:creationId xmlns:a16="http://schemas.microsoft.com/office/drawing/2014/main" id="{00000000-0008-0000-0400-000075010000}"/>
            </a:ext>
          </a:extLst>
        </xdr:cNvPr>
        <xdr:cNvCxnSpPr/>
      </xdr:nvCxnSpPr>
      <xdr:spPr>
        <a:xfrm flipV="1">
          <a:off x="3098800" y="13309600"/>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78</xdr:row>
      <xdr:rowOff>0</xdr:rowOff>
    </xdr:from>
    <xdr:to>
      <xdr:col>20</xdr:col>
      <xdr:colOff>38100</xdr:colOff>
      <xdr:row>78</xdr:row>
      <xdr:rowOff>101600</xdr:rowOff>
    </xdr:to>
    <xdr:sp macro="" textlink="">
      <xdr:nvSpPr>
        <xdr:cNvPr id="374" name="フローチャート: 判断 373">
          <a:extLst>
            <a:ext uri="{FF2B5EF4-FFF2-40B4-BE49-F238E27FC236}">
              <a16:creationId xmlns:a16="http://schemas.microsoft.com/office/drawing/2014/main" id="{00000000-0008-0000-0400-000076010000}"/>
            </a:ext>
          </a:extLst>
        </xdr:cNvPr>
        <xdr:cNvSpPr/>
      </xdr:nvSpPr>
      <xdr:spPr>
        <a:xfrm>
          <a:off x="3937000" y="1337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86377</xdr:rowOff>
    </xdr:from>
    <xdr:ext cx="7366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3606800" y="13459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78</xdr:row>
      <xdr:rowOff>88900</xdr:rowOff>
    </xdr:from>
    <xdr:to>
      <xdr:col>15</xdr:col>
      <xdr:colOff>98425</xdr:colOff>
      <xdr:row>79</xdr:row>
      <xdr:rowOff>146050</xdr:rowOff>
    </xdr:to>
    <xdr:cxnSp macro="">
      <xdr:nvCxnSpPr>
        <xdr:cNvPr id="376" name="直線コネクタ 375">
          <a:extLst>
            <a:ext uri="{FF2B5EF4-FFF2-40B4-BE49-F238E27FC236}">
              <a16:creationId xmlns:a16="http://schemas.microsoft.com/office/drawing/2014/main" id="{00000000-0008-0000-0400-000078010000}"/>
            </a:ext>
          </a:extLst>
        </xdr:cNvPr>
        <xdr:cNvCxnSpPr/>
      </xdr:nvCxnSpPr>
      <xdr:spPr>
        <a:xfrm flipV="1">
          <a:off x="2209800" y="13462000"/>
          <a:ext cx="889000" cy="228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79</xdr:row>
      <xdr:rowOff>19050</xdr:rowOff>
    </xdr:from>
    <xdr:to>
      <xdr:col>15</xdr:col>
      <xdr:colOff>149225</xdr:colOff>
      <xdr:row>79</xdr:row>
      <xdr:rowOff>120650</xdr:rowOff>
    </xdr:to>
    <xdr:sp macro="" textlink="">
      <xdr:nvSpPr>
        <xdr:cNvPr id="377" name="フローチャート: 判断 376">
          <a:extLst>
            <a:ext uri="{FF2B5EF4-FFF2-40B4-BE49-F238E27FC236}">
              <a16:creationId xmlns:a16="http://schemas.microsoft.com/office/drawing/2014/main" id="{00000000-0008-0000-0400-000079010000}"/>
            </a:ext>
          </a:extLst>
        </xdr:cNvPr>
        <xdr:cNvSpPr/>
      </xdr:nvSpPr>
      <xdr:spPr>
        <a:xfrm>
          <a:off x="3048000" y="1356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79</xdr:row>
      <xdr:rowOff>105427</xdr:rowOff>
    </xdr:from>
    <xdr:ext cx="7620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2717800" y="13649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79</xdr:row>
      <xdr:rowOff>146050</xdr:rowOff>
    </xdr:from>
    <xdr:to>
      <xdr:col>11</xdr:col>
      <xdr:colOff>9525</xdr:colOff>
      <xdr:row>79</xdr:row>
      <xdr:rowOff>146050</xdr:rowOff>
    </xdr:to>
    <xdr:cxnSp macro="">
      <xdr:nvCxnSpPr>
        <xdr:cNvPr id="379" name="直線コネクタ 378">
          <a:extLst>
            <a:ext uri="{FF2B5EF4-FFF2-40B4-BE49-F238E27FC236}">
              <a16:creationId xmlns:a16="http://schemas.microsoft.com/office/drawing/2014/main" id="{00000000-0008-0000-0400-00007B010000}"/>
            </a:ext>
          </a:extLst>
        </xdr:cNvPr>
        <xdr:cNvCxnSpPr/>
      </xdr:nvCxnSpPr>
      <xdr:spPr>
        <a:xfrm>
          <a:off x="1320800" y="136906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79</xdr:row>
      <xdr:rowOff>95250</xdr:rowOff>
    </xdr:from>
    <xdr:to>
      <xdr:col>11</xdr:col>
      <xdr:colOff>60325</xdr:colOff>
      <xdr:row>80</xdr:row>
      <xdr:rowOff>25400</xdr:rowOff>
    </xdr:to>
    <xdr:sp macro="" textlink="">
      <xdr:nvSpPr>
        <xdr:cNvPr id="380" name="フローチャート: 判断 379">
          <a:extLst>
            <a:ext uri="{FF2B5EF4-FFF2-40B4-BE49-F238E27FC236}">
              <a16:creationId xmlns:a16="http://schemas.microsoft.com/office/drawing/2014/main" id="{00000000-0008-0000-0400-00007C010000}"/>
            </a:ext>
          </a:extLst>
        </xdr:cNvPr>
        <xdr:cNvSpPr/>
      </xdr:nvSpPr>
      <xdr:spPr>
        <a:xfrm>
          <a:off x="2159000" y="13639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35577</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1828800" y="1340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80</xdr:row>
      <xdr:rowOff>114300</xdr:rowOff>
    </xdr:from>
    <xdr:to>
      <xdr:col>6</xdr:col>
      <xdr:colOff>171450</xdr:colOff>
      <xdr:row>81</xdr:row>
      <xdr:rowOff>44450</xdr:rowOff>
    </xdr:to>
    <xdr:sp macro="" textlink="">
      <xdr:nvSpPr>
        <xdr:cNvPr id="382" name="フローチャート: 判断 381">
          <a:extLst>
            <a:ext uri="{FF2B5EF4-FFF2-40B4-BE49-F238E27FC236}">
              <a16:creationId xmlns:a16="http://schemas.microsoft.com/office/drawing/2014/main" id="{00000000-0008-0000-0400-00007E010000}"/>
            </a:ext>
          </a:extLst>
        </xdr:cNvPr>
        <xdr:cNvSpPr/>
      </xdr:nvSpPr>
      <xdr:spPr>
        <a:xfrm>
          <a:off x="1270000" y="1383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81</xdr:row>
      <xdr:rowOff>29227</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939800" y="1391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114300</xdr:rowOff>
    </xdr:from>
    <xdr:to>
      <xdr:col>24</xdr:col>
      <xdr:colOff>76200</xdr:colOff>
      <xdr:row>77</xdr:row>
      <xdr:rowOff>44450</xdr:rowOff>
    </xdr:to>
    <xdr:sp macro="" textlink="">
      <xdr:nvSpPr>
        <xdr:cNvPr id="389" name="楕円 388">
          <a:extLst>
            <a:ext uri="{FF2B5EF4-FFF2-40B4-BE49-F238E27FC236}">
              <a16:creationId xmlns:a16="http://schemas.microsoft.com/office/drawing/2014/main" id="{00000000-0008-0000-0400-000085010000}"/>
            </a:ext>
          </a:extLst>
        </xdr:cNvPr>
        <xdr:cNvSpPr/>
      </xdr:nvSpPr>
      <xdr:spPr>
        <a:xfrm>
          <a:off x="4775200" y="1314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130827</xdr:rowOff>
    </xdr:from>
    <xdr:ext cx="762000" cy="259045"/>
    <xdr:sp macro="" textlink="">
      <xdr:nvSpPr>
        <xdr:cNvPr id="390" name="公債費該当値テキスト">
          <a:extLst>
            <a:ext uri="{FF2B5EF4-FFF2-40B4-BE49-F238E27FC236}">
              <a16:creationId xmlns:a16="http://schemas.microsoft.com/office/drawing/2014/main" id="{00000000-0008-0000-0400-000086010000}"/>
            </a:ext>
          </a:extLst>
        </xdr:cNvPr>
        <xdr:cNvSpPr txBox="1"/>
      </xdr:nvSpPr>
      <xdr:spPr>
        <a:xfrm>
          <a:off x="4914900" y="12989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77</xdr:row>
      <xdr:rowOff>57150</xdr:rowOff>
    </xdr:from>
    <xdr:to>
      <xdr:col>20</xdr:col>
      <xdr:colOff>38100</xdr:colOff>
      <xdr:row>77</xdr:row>
      <xdr:rowOff>158750</xdr:rowOff>
    </xdr:to>
    <xdr:sp macro="" textlink="">
      <xdr:nvSpPr>
        <xdr:cNvPr id="391" name="楕円 390">
          <a:extLst>
            <a:ext uri="{FF2B5EF4-FFF2-40B4-BE49-F238E27FC236}">
              <a16:creationId xmlns:a16="http://schemas.microsoft.com/office/drawing/2014/main" id="{00000000-0008-0000-0400-000087010000}"/>
            </a:ext>
          </a:extLst>
        </xdr:cNvPr>
        <xdr:cNvSpPr/>
      </xdr:nvSpPr>
      <xdr:spPr>
        <a:xfrm>
          <a:off x="3937000" y="1325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168927</xdr:rowOff>
    </xdr:from>
    <xdr:ext cx="736600" cy="259045"/>
    <xdr:sp macro="" textlink="">
      <xdr:nvSpPr>
        <xdr:cNvPr id="392" name="テキスト ボックス 391">
          <a:extLst>
            <a:ext uri="{FF2B5EF4-FFF2-40B4-BE49-F238E27FC236}">
              <a16:creationId xmlns:a16="http://schemas.microsoft.com/office/drawing/2014/main" id="{00000000-0008-0000-0400-000088010000}"/>
            </a:ext>
          </a:extLst>
        </xdr:cNvPr>
        <xdr:cNvSpPr txBox="1"/>
      </xdr:nvSpPr>
      <xdr:spPr>
        <a:xfrm>
          <a:off x="3606800" y="13027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78</xdr:row>
      <xdr:rowOff>38100</xdr:rowOff>
    </xdr:from>
    <xdr:to>
      <xdr:col>15</xdr:col>
      <xdr:colOff>149225</xdr:colOff>
      <xdr:row>78</xdr:row>
      <xdr:rowOff>139700</xdr:rowOff>
    </xdr:to>
    <xdr:sp macro="" textlink="">
      <xdr:nvSpPr>
        <xdr:cNvPr id="393" name="楕円 392">
          <a:extLst>
            <a:ext uri="{FF2B5EF4-FFF2-40B4-BE49-F238E27FC236}">
              <a16:creationId xmlns:a16="http://schemas.microsoft.com/office/drawing/2014/main" id="{00000000-0008-0000-0400-000089010000}"/>
            </a:ext>
          </a:extLst>
        </xdr:cNvPr>
        <xdr:cNvSpPr/>
      </xdr:nvSpPr>
      <xdr:spPr>
        <a:xfrm>
          <a:off x="3048000" y="1341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149877</xdr:rowOff>
    </xdr:from>
    <xdr:ext cx="762000" cy="259045"/>
    <xdr:sp macro="" textlink="">
      <xdr:nvSpPr>
        <xdr:cNvPr id="394" name="テキスト ボックス 393">
          <a:extLst>
            <a:ext uri="{FF2B5EF4-FFF2-40B4-BE49-F238E27FC236}">
              <a16:creationId xmlns:a16="http://schemas.microsoft.com/office/drawing/2014/main" id="{00000000-0008-0000-0400-00008A010000}"/>
            </a:ext>
          </a:extLst>
        </xdr:cNvPr>
        <xdr:cNvSpPr txBox="1"/>
      </xdr:nvSpPr>
      <xdr:spPr>
        <a:xfrm>
          <a:off x="2717800" y="1318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79</xdr:row>
      <xdr:rowOff>95250</xdr:rowOff>
    </xdr:from>
    <xdr:to>
      <xdr:col>11</xdr:col>
      <xdr:colOff>60325</xdr:colOff>
      <xdr:row>80</xdr:row>
      <xdr:rowOff>25400</xdr:rowOff>
    </xdr:to>
    <xdr:sp macro="" textlink="">
      <xdr:nvSpPr>
        <xdr:cNvPr id="395" name="楕円 394">
          <a:extLst>
            <a:ext uri="{FF2B5EF4-FFF2-40B4-BE49-F238E27FC236}">
              <a16:creationId xmlns:a16="http://schemas.microsoft.com/office/drawing/2014/main" id="{00000000-0008-0000-0400-00008B010000}"/>
            </a:ext>
          </a:extLst>
        </xdr:cNvPr>
        <xdr:cNvSpPr/>
      </xdr:nvSpPr>
      <xdr:spPr>
        <a:xfrm>
          <a:off x="2159000" y="13639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80</xdr:row>
      <xdr:rowOff>10177</xdr:rowOff>
    </xdr:from>
    <xdr:ext cx="762000" cy="259045"/>
    <xdr:sp macro="" textlink="">
      <xdr:nvSpPr>
        <xdr:cNvPr id="396" name="テキスト ボックス 395">
          <a:extLst>
            <a:ext uri="{FF2B5EF4-FFF2-40B4-BE49-F238E27FC236}">
              <a16:creationId xmlns:a16="http://schemas.microsoft.com/office/drawing/2014/main" id="{00000000-0008-0000-0400-00008C010000}"/>
            </a:ext>
          </a:extLst>
        </xdr:cNvPr>
        <xdr:cNvSpPr txBox="1"/>
      </xdr:nvSpPr>
      <xdr:spPr>
        <a:xfrm>
          <a:off x="1828800" y="13726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79</xdr:row>
      <xdr:rowOff>95250</xdr:rowOff>
    </xdr:from>
    <xdr:to>
      <xdr:col>6</xdr:col>
      <xdr:colOff>171450</xdr:colOff>
      <xdr:row>80</xdr:row>
      <xdr:rowOff>25400</xdr:rowOff>
    </xdr:to>
    <xdr:sp macro="" textlink="">
      <xdr:nvSpPr>
        <xdr:cNvPr id="397" name="楕円 396">
          <a:extLst>
            <a:ext uri="{FF2B5EF4-FFF2-40B4-BE49-F238E27FC236}">
              <a16:creationId xmlns:a16="http://schemas.microsoft.com/office/drawing/2014/main" id="{00000000-0008-0000-0400-00008D010000}"/>
            </a:ext>
          </a:extLst>
        </xdr:cNvPr>
        <xdr:cNvSpPr/>
      </xdr:nvSpPr>
      <xdr:spPr>
        <a:xfrm>
          <a:off x="1270000" y="13639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35577</xdr:rowOff>
    </xdr:from>
    <xdr:ext cx="762000" cy="259045"/>
    <xdr:sp macro="" textlink="">
      <xdr:nvSpPr>
        <xdr:cNvPr id="398" name="テキスト ボックス 397">
          <a:extLst>
            <a:ext uri="{FF2B5EF4-FFF2-40B4-BE49-F238E27FC236}">
              <a16:creationId xmlns:a16="http://schemas.microsoft.com/office/drawing/2014/main" id="{00000000-0008-0000-0400-00008E010000}"/>
            </a:ext>
          </a:extLst>
        </xdr:cNvPr>
        <xdr:cNvSpPr txBox="1"/>
      </xdr:nvSpPr>
      <xdr:spPr>
        <a:xfrm>
          <a:off x="939800" y="1340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6" name="正方形/長方形 405">
          <a:extLst>
            <a:ext uri="{FF2B5EF4-FFF2-40B4-BE49-F238E27FC236}">
              <a16:creationId xmlns:a16="http://schemas.microsoft.com/office/drawing/2014/main" id="{00000000-0008-0000-0400-000096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7" name="正方形/長方形 406">
          <a:extLst>
            <a:ext uri="{FF2B5EF4-FFF2-40B4-BE49-F238E27FC236}">
              <a16:creationId xmlns:a16="http://schemas.microsoft.com/office/drawing/2014/main" id="{00000000-0008-0000-0400-000097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8" name="正方形/長方形 407">
          <a:extLst>
            <a:ext uri="{FF2B5EF4-FFF2-40B4-BE49-F238E27FC236}">
              <a16:creationId xmlns:a16="http://schemas.microsoft.com/office/drawing/2014/main" id="{00000000-0008-0000-0400-000098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9" name="テキスト ボックス 408">
          <a:extLst>
            <a:ext uri="{FF2B5EF4-FFF2-40B4-BE49-F238E27FC236}">
              <a16:creationId xmlns:a16="http://schemas.microsoft.com/office/drawing/2014/main" id="{00000000-0008-0000-0400-000099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公債費以外に係る経常収支比率は物件費の増等により、経常的経費が約</a:t>
          </a:r>
          <a:r>
            <a:rPr kumimoji="1" lang="en-US" altLang="ja-JP" sz="1300">
              <a:latin typeface="ＭＳ Ｐゴシック" panose="020B0600070205080204" pitchFamily="50" charset="-128"/>
              <a:ea typeface="ＭＳ Ｐゴシック" panose="020B0600070205080204" pitchFamily="50" charset="-128"/>
            </a:rPr>
            <a:t>25</a:t>
          </a:r>
          <a:r>
            <a:rPr kumimoji="1" lang="ja-JP" altLang="en-US" sz="1300">
              <a:latin typeface="ＭＳ Ｐゴシック" panose="020B0600070205080204" pitchFamily="50" charset="-128"/>
              <a:ea typeface="ＭＳ Ｐゴシック" panose="020B0600070205080204" pitchFamily="50" charset="-128"/>
            </a:rPr>
            <a:t>億</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千万円増となったものの、経常的一般財源も増となったことにより、前年度より</a:t>
          </a:r>
          <a:r>
            <a:rPr kumimoji="1" lang="en-US" altLang="ja-JP" sz="1300">
              <a:latin typeface="ＭＳ Ｐゴシック" panose="020B0600070205080204" pitchFamily="50" charset="-128"/>
              <a:ea typeface="ＭＳ Ｐゴシック" panose="020B0600070205080204" pitchFamily="50" charset="-128"/>
            </a:rPr>
            <a:t>0.1</a:t>
          </a:r>
          <a:r>
            <a:rPr kumimoji="1" lang="ja-JP" altLang="en-US" sz="1300">
              <a:latin typeface="ＭＳ Ｐゴシック" panose="020B0600070205080204" pitchFamily="50" charset="-128"/>
              <a:ea typeface="ＭＳ Ｐゴシック" panose="020B0600070205080204" pitchFamily="50" charset="-128"/>
            </a:rPr>
            <a:t>ポイントの減となった。</a:t>
          </a:r>
        </a:p>
      </xdr:txBody>
    </xdr:sp>
    <xdr:clientData/>
  </xdr:twoCellAnchor>
  <xdr:oneCellAnchor>
    <xdr:from>
      <xdr:col>62</xdr:col>
      <xdr:colOff>6350</xdr:colOff>
      <xdr:row>69</xdr:row>
      <xdr:rowOff>107950</xdr:rowOff>
    </xdr:from>
    <xdr:ext cx="298543" cy="225703"/>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20" name="テキスト ボックス 419">
          <a:extLst>
            <a:ext uri="{FF2B5EF4-FFF2-40B4-BE49-F238E27FC236}">
              <a16:creationId xmlns:a16="http://schemas.microsoft.com/office/drawing/2014/main" id="{00000000-0008-0000-0400-0000A4010000}"/>
            </a:ext>
          </a:extLst>
        </xdr:cNvPr>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22" name="テキスト ボックス 421">
          <a:extLst>
            <a:ext uri="{FF2B5EF4-FFF2-40B4-BE49-F238E27FC236}">
              <a16:creationId xmlns:a16="http://schemas.microsoft.com/office/drawing/2014/main" id="{00000000-0008-0000-0400-0000A6010000}"/>
            </a:ext>
          </a:extLst>
        </xdr:cNvPr>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4" name="テキスト ボックス 423">
          <a:extLst>
            <a:ext uri="{FF2B5EF4-FFF2-40B4-BE49-F238E27FC236}">
              <a16:creationId xmlns:a16="http://schemas.microsoft.com/office/drawing/2014/main" id="{00000000-0008-0000-0400-0000A8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5" name="公債費以外グラフ枠">
          <a:extLst>
            <a:ext uri="{FF2B5EF4-FFF2-40B4-BE49-F238E27FC236}">
              <a16:creationId xmlns:a16="http://schemas.microsoft.com/office/drawing/2014/main" id="{00000000-0008-0000-0400-0000A9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75</xdr:row>
      <xdr:rowOff>24130</xdr:rowOff>
    </xdr:from>
    <xdr:to>
      <xdr:col>82</xdr:col>
      <xdr:colOff>107950</xdr:colOff>
      <xdr:row>81</xdr:row>
      <xdr:rowOff>69850</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flipV="1">
          <a:off x="16510000" y="12882880"/>
          <a:ext cx="0" cy="1074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41927</xdr:rowOff>
    </xdr:from>
    <xdr:ext cx="762000" cy="259045"/>
    <xdr:sp macro="" textlink="">
      <xdr:nvSpPr>
        <xdr:cNvPr id="427" name="公債費以外最小値テキスト">
          <a:extLst>
            <a:ext uri="{FF2B5EF4-FFF2-40B4-BE49-F238E27FC236}">
              <a16:creationId xmlns:a16="http://schemas.microsoft.com/office/drawing/2014/main" id="{00000000-0008-0000-0400-0000AB010000}"/>
            </a:ext>
          </a:extLst>
        </xdr:cNvPr>
        <xdr:cNvSpPr txBox="1"/>
      </xdr:nvSpPr>
      <xdr:spPr>
        <a:xfrm>
          <a:off x="16598900" y="1392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69850</xdr:rowOff>
    </xdr:from>
    <xdr:to>
      <xdr:col>82</xdr:col>
      <xdr:colOff>196850</xdr:colOff>
      <xdr:row>81</xdr:row>
      <xdr:rowOff>69850</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a:off x="16421100" y="13957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73</xdr:row>
      <xdr:rowOff>110507</xdr:rowOff>
    </xdr:from>
    <xdr:ext cx="762000" cy="259045"/>
    <xdr:sp macro="" textlink="">
      <xdr:nvSpPr>
        <xdr:cNvPr id="429" name="公債費以外最大値テキスト">
          <a:extLst>
            <a:ext uri="{FF2B5EF4-FFF2-40B4-BE49-F238E27FC236}">
              <a16:creationId xmlns:a16="http://schemas.microsoft.com/office/drawing/2014/main" id="{00000000-0008-0000-0400-0000AD010000}"/>
            </a:ext>
          </a:extLst>
        </xdr:cNvPr>
        <xdr:cNvSpPr txBox="1"/>
      </xdr:nvSpPr>
      <xdr:spPr>
        <a:xfrm>
          <a:off x="16598900" y="12626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75</xdr:row>
      <xdr:rowOff>24130</xdr:rowOff>
    </xdr:from>
    <xdr:to>
      <xdr:col>82</xdr:col>
      <xdr:colOff>196850</xdr:colOff>
      <xdr:row>75</xdr:row>
      <xdr:rowOff>24130</xdr:rowOff>
    </xdr:to>
    <xdr:cxnSp macro="">
      <xdr:nvCxnSpPr>
        <xdr:cNvPr id="430" name="直線コネクタ 429">
          <a:extLst>
            <a:ext uri="{FF2B5EF4-FFF2-40B4-BE49-F238E27FC236}">
              <a16:creationId xmlns:a16="http://schemas.microsoft.com/office/drawing/2014/main" id="{00000000-0008-0000-0400-0000AE010000}"/>
            </a:ext>
          </a:extLst>
        </xdr:cNvPr>
        <xdr:cNvCxnSpPr/>
      </xdr:nvCxnSpPr>
      <xdr:spPr>
        <a:xfrm>
          <a:off x="16421100" y="12882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75</xdr:row>
      <xdr:rowOff>115570</xdr:rowOff>
    </xdr:from>
    <xdr:to>
      <xdr:col>82</xdr:col>
      <xdr:colOff>107950</xdr:colOff>
      <xdr:row>75</xdr:row>
      <xdr:rowOff>123190</xdr:rowOff>
    </xdr:to>
    <xdr:cxnSp macro="">
      <xdr:nvCxnSpPr>
        <xdr:cNvPr id="431" name="直線コネクタ 430">
          <a:extLst>
            <a:ext uri="{FF2B5EF4-FFF2-40B4-BE49-F238E27FC236}">
              <a16:creationId xmlns:a16="http://schemas.microsoft.com/office/drawing/2014/main" id="{00000000-0008-0000-0400-0000AF010000}"/>
            </a:ext>
          </a:extLst>
        </xdr:cNvPr>
        <xdr:cNvCxnSpPr/>
      </xdr:nvCxnSpPr>
      <xdr:spPr>
        <a:xfrm flipV="1">
          <a:off x="15671800" y="12974320"/>
          <a:ext cx="8382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135907</xdr:rowOff>
    </xdr:from>
    <xdr:ext cx="762000" cy="259045"/>
    <xdr:sp macro="" textlink="">
      <xdr:nvSpPr>
        <xdr:cNvPr id="432" name="公債費以外平均値テキスト">
          <a:extLst>
            <a:ext uri="{FF2B5EF4-FFF2-40B4-BE49-F238E27FC236}">
              <a16:creationId xmlns:a16="http://schemas.microsoft.com/office/drawing/2014/main" id="{00000000-0008-0000-0400-0000B0010000}"/>
            </a:ext>
          </a:extLst>
        </xdr:cNvPr>
        <xdr:cNvSpPr txBox="1"/>
      </xdr:nvSpPr>
      <xdr:spPr>
        <a:xfrm>
          <a:off x="16598900" y="133375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163830</xdr:rowOff>
    </xdr:from>
    <xdr:to>
      <xdr:col>82</xdr:col>
      <xdr:colOff>158750</xdr:colOff>
      <xdr:row>78</xdr:row>
      <xdr:rowOff>93980</xdr:rowOff>
    </xdr:to>
    <xdr:sp macro="" textlink="">
      <xdr:nvSpPr>
        <xdr:cNvPr id="433" name="フローチャート: 判断 432">
          <a:extLst>
            <a:ext uri="{FF2B5EF4-FFF2-40B4-BE49-F238E27FC236}">
              <a16:creationId xmlns:a16="http://schemas.microsoft.com/office/drawing/2014/main" id="{00000000-0008-0000-0400-0000B1010000}"/>
            </a:ext>
          </a:extLst>
        </xdr:cNvPr>
        <xdr:cNvSpPr/>
      </xdr:nvSpPr>
      <xdr:spPr>
        <a:xfrm>
          <a:off x="16459200" y="13365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75</xdr:row>
      <xdr:rowOff>123190</xdr:rowOff>
    </xdr:from>
    <xdr:to>
      <xdr:col>78</xdr:col>
      <xdr:colOff>69850</xdr:colOff>
      <xdr:row>75</xdr:row>
      <xdr:rowOff>130810</xdr:rowOff>
    </xdr:to>
    <xdr:cxnSp macro="">
      <xdr:nvCxnSpPr>
        <xdr:cNvPr id="434" name="直線コネクタ 433">
          <a:extLst>
            <a:ext uri="{FF2B5EF4-FFF2-40B4-BE49-F238E27FC236}">
              <a16:creationId xmlns:a16="http://schemas.microsoft.com/office/drawing/2014/main" id="{00000000-0008-0000-0400-0000B2010000}"/>
            </a:ext>
          </a:extLst>
        </xdr:cNvPr>
        <xdr:cNvCxnSpPr/>
      </xdr:nvCxnSpPr>
      <xdr:spPr>
        <a:xfrm flipV="1">
          <a:off x="14782800" y="1298194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163830</xdr:rowOff>
    </xdr:from>
    <xdr:to>
      <xdr:col>78</xdr:col>
      <xdr:colOff>120650</xdr:colOff>
      <xdr:row>78</xdr:row>
      <xdr:rowOff>93980</xdr:rowOff>
    </xdr:to>
    <xdr:sp macro="" textlink="">
      <xdr:nvSpPr>
        <xdr:cNvPr id="435" name="フローチャート: 判断 434">
          <a:extLst>
            <a:ext uri="{FF2B5EF4-FFF2-40B4-BE49-F238E27FC236}">
              <a16:creationId xmlns:a16="http://schemas.microsoft.com/office/drawing/2014/main" id="{00000000-0008-0000-0400-0000B3010000}"/>
            </a:ext>
          </a:extLst>
        </xdr:cNvPr>
        <xdr:cNvSpPr/>
      </xdr:nvSpPr>
      <xdr:spPr>
        <a:xfrm>
          <a:off x="15621000" y="13365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78</xdr:row>
      <xdr:rowOff>78757</xdr:rowOff>
    </xdr:from>
    <xdr:ext cx="736600" cy="259045"/>
    <xdr:sp macro="" textlink="">
      <xdr:nvSpPr>
        <xdr:cNvPr id="436" name="テキスト ボックス 435">
          <a:extLst>
            <a:ext uri="{FF2B5EF4-FFF2-40B4-BE49-F238E27FC236}">
              <a16:creationId xmlns:a16="http://schemas.microsoft.com/office/drawing/2014/main" id="{00000000-0008-0000-0400-0000B4010000}"/>
            </a:ext>
          </a:extLst>
        </xdr:cNvPr>
        <xdr:cNvSpPr txBox="1"/>
      </xdr:nvSpPr>
      <xdr:spPr>
        <a:xfrm>
          <a:off x="15290800" y="134518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75</xdr:row>
      <xdr:rowOff>77470</xdr:rowOff>
    </xdr:from>
    <xdr:to>
      <xdr:col>73</xdr:col>
      <xdr:colOff>180975</xdr:colOff>
      <xdr:row>75</xdr:row>
      <xdr:rowOff>130810</xdr:rowOff>
    </xdr:to>
    <xdr:cxnSp macro="">
      <xdr:nvCxnSpPr>
        <xdr:cNvPr id="437" name="直線コネクタ 436">
          <a:extLst>
            <a:ext uri="{FF2B5EF4-FFF2-40B4-BE49-F238E27FC236}">
              <a16:creationId xmlns:a16="http://schemas.microsoft.com/office/drawing/2014/main" id="{00000000-0008-0000-0400-0000B5010000}"/>
            </a:ext>
          </a:extLst>
        </xdr:cNvPr>
        <xdr:cNvCxnSpPr/>
      </xdr:nvCxnSpPr>
      <xdr:spPr>
        <a:xfrm>
          <a:off x="13893800" y="1293622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78</xdr:row>
      <xdr:rowOff>30480</xdr:rowOff>
    </xdr:from>
    <xdr:to>
      <xdr:col>74</xdr:col>
      <xdr:colOff>31750</xdr:colOff>
      <xdr:row>78</xdr:row>
      <xdr:rowOff>132080</xdr:rowOff>
    </xdr:to>
    <xdr:sp macro="" textlink="">
      <xdr:nvSpPr>
        <xdr:cNvPr id="438" name="フローチャート: 判断 437">
          <a:extLst>
            <a:ext uri="{FF2B5EF4-FFF2-40B4-BE49-F238E27FC236}">
              <a16:creationId xmlns:a16="http://schemas.microsoft.com/office/drawing/2014/main" id="{00000000-0008-0000-0400-0000B6010000}"/>
            </a:ext>
          </a:extLst>
        </xdr:cNvPr>
        <xdr:cNvSpPr/>
      </xdr:nvSpPr>
      <xdr:spPr>
        <a:xfrm>
          <a:off x="14732000" y="1340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116857</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4401800" y="13489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73</xdr:row>
      <xdr:rowOff>85090</xdr:rowOff>
    </xdr:from>
    <xdr:to>
      <xdr:col>69</xdr:col>
      <xdr:colOff>92075</xdr:colOff>
      <xdr:row>75</xdr:row>
      <xdr:rowOff>77470</xdr:rowOff>
    </xdr:to>
    <xdr:cxnSp macro="">
      <xdr:nvCxnSpPr>
        <xdr:cNvPr id="440" name="直線コネクタ 439">
          <a:extLst>
            <a:ext uri="{FF2B5EF4-FFF2-40B4-BE49-F238E27FC236}">
              <a16:creationId xmlns:a16="http://schemas.microsoft.com/office/drawing/2014/main" id="{00000000-0008-0000-0400-0000B8010000}"/>
            </a:ext>
          </a:extLst>
        </xdr:cNvPr>
        <xdr:cNvCxnSpPr/>
      </xdr:nvCxnSpPr>
      <xdr:spPr>
        <a:xfrm>
          <a:off x="13004800" y="12600940"/>
          <a:ext cx="889000" cy="3352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110489</xdr:rowOff>
    </xdr:from>
    <xdr:to>
      <xdr:col>69</xdr:col>
      <xdr:colOff>142875</xdr:colOff>
      <xdr:row>78</xdr:row>
      <xdr:rowOff>40639</xdr:rowOff>
    </xdr:to>
    <xdr:sp macro="" textlink="">
      <xdr:nvSpPr>
        <xdr:cNvPr id="441" name="フローチャート: 判断 440">
          <a:extLst>
            <a:ext uri="{FF2B5EF4-FFF2-40B4-BE49-F238E27FC236}">
              <a16:creationId xmlns:a16="http://schemas.microsoft.com/office/drawing/2014/main" id="{00000000-0008-0000-0400-0000B9010000}"/>
            </a:ext>
          </a:extLst>
        </xdr:cNvPr>
        <xdr:cNvSpPr/>
      </xdr:nvSpPr>
      <xdr:spPr>
        <a:xfrm>
          <a:off x="13843000" y="13312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25416</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3512800" y="13398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129539</xdr:rowOff>
    </xdr:from>
    <xdr:to>
      <xdr:col>65</xdr:col>
      <xdr:colOff>53975</xdr:colOff>
      <xdr:row>77</xdr:row>
      <xdr:rowOff>59689</xdr:rowOff>
    </xdr:to>
    <xdr:sp macro="" textlink="">
      <xdr:nvSpPr>
        <xdr:cNvPr id="443" name="フローチャート: 判断 442">
          <a:extLst>
            <a:ext uri="{FF2B5EF4-FFF2-40B4-BE49-F238E27FC236}">
              <a16:creationId xmlns:a16="http://schemas.microsoft.com/office/drawing/2014/main" id="{00000000-0008-0000-0400-0000BB010000}"/>
            </a:ext>
          </a:extLst>
        </xdr:cNvPr>
        <xdr:cNvSpPr/>
      </xdr:nvSpPr>
      <xdr:spPr>
        <a:xfrm>
          <a:off x="12954000" y="13159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44466</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2623800" y="132461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8" name="テキスト ボックス 447">
          <a:extLst>
            <a:ext uri="{FF2B5EF4-FFF2-40B4-BE49-F238E27FC236}">
              <a16:creationId xmlns:a16="http://schemas.microsoft.com/office/drawing/2014/main" id="{00000000-0008-0000-0400-0000C0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64770</xdr:rowOff>
    </xdr:from>
    <xdr:to>
      <xdr:col>82</xdr:col>
      <xdr:colOff>158750</xdr:colOff>
      <xdr:row>75</xdr:row>
      <xdr:rowOff>166370</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6459200" y="12923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74</xdr:row>
      <xdr:rowOff>144797</xdr:rowOff>
    </xdr:from>
    <xdr:ext cx="762000" cy="259045"/>
    <xdr:sp macro="" textlink="">
      <xdr:nvSpPr>
        <xdr:cNvPr id="451" name="公債費以外該当値テキスト">
          <a:extLst>
            <a:ext uri="{FF2B5EF4-FFF2-40B4-BE49-F238E27FC236}">
              <a16:creationId xmlns:a16="http://schemas.microsoft.com/office/drawing/2014/main" id="{00000000-0008-0000-0400-0000C3010000}"/>
            </a:ext>
          </a:extLst>
        </xdr:cNvPr>
        <xdr:cNvSpPr txBox="1"/>
      </xdr:nvSpPr>
      <xdr:spPr>
        <a:xfrm>
          <a:off x="16598900" y="12832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75</xdr:row>
      <xdr:rowOff>72390</xdr:rowOff>
    </xdr:from>
    <xdr:to>
      <xdr:col>78</xdr:col>
      <xdr:colOff>120650</xdr:colOff>
      <xdr:row>76</xdr:row>
      <xdr:rowOff>2539</xdr:rowOff>
    </xdr:to>
    <xdr:sp macro="" textlink="">
      <xdr:nvSpPr>
        <xdr:cNvPr id="452" name="楕円 451">
          <a:extLst>
            <a:ext uri="{FF2B5EF4-FFF2-40B4-BE49-F238E27FC236}">
              <a16:creationId xmlns:a16="http://schemas.microsoft.com/office/drawing/2014/main" id="{00000000-0008-0000-0400-0000C4010000}"/>
            </a:ext>
          </a:extLst>
        </xdr:cNvPr>
        <xdr:cNvSpPr/>
      </xdr:nvSpPr>
      <xdr:spPr>
        <a:xfrm>
          <a:off x="15621000" y="1293114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12717</xdr:rowOff>
    </xdr:from>
    <xdr:ext cx="736600" cy="259045"/>
    <xdr:sp macro="" textlink="">
      <xdr:nvSpPr>
        <xdr:cNvPr id="453" name="テキスト ボックス 452">
          <a:extLst>
            <a:ext uri="{FF2B5EF4-FFF2-40B4-BE49-F238E27FC236}">
              <a16:creationId xmlns:a16="http://schemas.microsoft.com/office/drawing/2014/main" id="{00000000-0008-0000-0400-0000C5010000}"/>
            </a:ext>
          </a:extLst>
        </xdr:cNvPr>
        <xdr:cNvSpPr txBox="1"/>
      </xdr:nvSpPr>
      <xdr:spPr>
        <a:xfrm>
          <a:off x="15290800" y="127000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75</xdr:row>
      <xdr:rowOff>80010</xdr:rowOff>
    </xdr:from>
    <xdr:to>
      <xdr:col>74</xdr:col>
      <xdr:colOff>31750</xdr:colOff>
      <xdr:row>76</xdr:row>
      <xdr:rowOff>10161</xdr:rowOff>
    </xdr:to>
    <xdr:sp macro="" textlink="">
      <xdr:nvSpPr>
        <xdr:cNvPr id="454" name="楕円 453">
          <a:extLst>
            <a:ext uri="{FF2B5EF4-FFF2-40B4-BE49-F238E27FC236}">
              <a16:creationId xmlns:a16="http://schemas.microsoft.com/office/drawing/2014/main" id="{00000000-0008-0000-0400-0000C6010000}"/>
            </a:ext>
          </a:extLst>
        </xdr:cNvPr>
        <xdr:cNvSpPr/>
      </xdr:nvSpPr>
      <xdr:spPr>
        <a:xfrm>
          <a:off x="14732000" y="12938760"/>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20337</xdr:rowOff>
    </xdr:from>
    <xdr:ext cx="762000" cy="259045"/>
    <xdr:sp macro="" textlink="">
      <xdr:nvSpPr>
        <xdr:cNvPr id="455" name="テキスト ボックス 454">
          <a:extLst>
            <a:ext uri="{FF2B5EF4-FFF2-40B4-BE49-F238E27FC236}">
              <a16:creationId xmlns:a16="http://schemas.microsoft.com/office/drawing/2014/main" id="{00000000-0008-0000-0400-0000C7010000}"/>
            </a:ext>
          </a:extLst>
        </xdr:cNvPr>
        <xdr:cNvSpPr txBox="1"/>
      </xdr:nvSpPr>
      <xdr:spPr>
        <a:xfrm>
          <a:off x="14401800" y="12707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26670</xdr:rowOff>
    </xdr:from>
    <xdr:to>
      <xdr:col>69</xdr:col>
      <xdr:colOff>142875</xdr:colOff>
      <xdr:row>75</xdr:row>
      <xdr:rowOff>128270</xdr:rowOff>
    </xdr:to>
    <xdr:sp macro="" textlink="">
      <xdr:nvSpPr>
        <xdr:cNvPr id="456" name="楕円 455">
          <a:extLst>
            <a:ext uri="{FF2B5EF4-FFF2-40B4-BE49-F238E27FC236}">
              <a16:creationId xmlns:a16="http://schemas.microsoft.com/office/drawing/2014/main" id="{00000000-0008-0000-0400-0000C8010000}"/>
            </a:ext>
          </a:extLst>
        </xdr:cNvPr>
        <xdr:cNvSpPr/>
      </xdr:nvSpPr>
      <xdr:spPr>
        <a:xfrm>
          <a:off x="13843000" y="12885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73</xdr:row>
      <xdr:rowOff>138447</xdr:rowOff>
    </xdr:from>
    <xdr:ext cx="762000" cy="259045"/>
    <xdr:sp macro="" textlink="">
      <xdr:nvSpPr>
        <xdr:cNvPr id="457" name="テキスト ボックス 456">
          <a:extLst>
            <a:ext uri="{FF2B5EF4-FFF2-40B4-BE49-F238E27FC236}">
              <a16:creationId xmlns:a16="http://schemas.microsoft.com/office/drawing/2014/main" id="{00000000-0008-0000-0400-0000C9010000}"/>
            </a:ext>
          </a:extLst>
        </xdr:cNvPr>
        <xdr:cNvSpPr txBox="1"/>
      </xdr:nvSpPr>
      <xdr:spPr>
        <a:xfrm>
          <a:off x="13512800" y="12654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73</xdr:row>
      <xdr:rowOff>34290</xdr:rowOff>
    </xdr:from>
    <xdr:to>
      <xdr:col>65</xdr:col>
      <xdr:colOff>53975</xdr:colOff>
      <xdr:row>73</xdr:row>
      <xdr:rowOff>135890</xdr:rowOff>
    </xdr:to>
    <xdr:sp macro="" textlink="">
      <xdr:nvSpPr>
        <xdr:cNvPr id="458" name="楕円 457">
          <a:extLst>
            <a:ext uri="{FF2B5EF4-FFF2-40B4-BE49-F238E27FC236}">
              <a16:creationId xmlns:a16="http://schemas.microsoft.com/office/drawing/2014/main" id="{00000000-0008-0000-0400-0000CA010000}"/>
            </a:ext>
          </a:extLst>
        </xdr:cNvPr>
        <xdr:cNvSpPr/>
      </xdr:nvSpPr>
      <xdr:spPr>
        <a:xfrm>
          <a:off x="12954000" y="12550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71</xdr:row>
      <xdr:rowOff>146067</xdr:rowOff>
    </xdr:from>
    <xdr:ext cx="762000" cy="259045"/>
    <xdr:sp macro="" textlink="">
      <xdr:nvSpPr>
        <xdr:cNvPr id="459" name="テキスト ボックス 458">
          <a:extLst>
            <a:ext uri="{FF2B5EF4-FFF2-40B4-BE49-F238E27FC236}">
              <a16:creationId xmlns:a16="http://schemas.microsoft.com/office/drawing/2014/main" id="{00000000-0008-0000-0400-0000CB010000}"/>
            </a:ext>
          </a:extLst>
        </xdr:cNvPr>
        <xdr:cNvSpPr txBox="1"/>
      </xdr:nvSpPr>
      <xdr:spPr>
        <a:xfrm>
          <a:off x="12623800" y="12319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東京都渋谷区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a:extLst>
            <a:ext uri="{FF2B5EF4-FFF2-40B4-BE49-F238E27FC236}">
              <a16:creationId xmlns:a16="http://schemas.microsoft.com/office/drawing/2014/main" id="{00000000-0008-0000-0500-00002C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a:extLst>
            <a:ext uri="{FF2B5EF4-FFF2-40B4-BE49-F238E27FC236}">
              <a16:creationId xmlns:a16="http://schemas.microsoft.com/office/drawing/2014/main" id="{00000000-0008-0000-0500-00002D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a:extLst>
            <a:ext uri="{FF2B5EF4-FFF2-40B4-BE49-F238E27FC236}">
              <a16:creationId xmlns:a16="http://schemas.microsoft.com/office/drawing/2014/main" id="{00000000-0008-0000-0500-00002E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17599</xdr:rowOff>
    </xdr:from>
    <xdr:to>
      <xdr:col>29</xdr:col>
      <xdr:colOff>127000</xdr:colOff>
      <xdr:row>19</xdr:row>
      <xdr:rowOff>83305</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flipV="1">
          <a:off x="5651500" y="2122624"/>
          <a:ext cx="0" cy="126585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55382</xdr:rowOff>
    </xdr:from>
    <xdr:ext cx="762000" cy="259045"/>
    <xdr:sp macro="" textlink="">
      <xdr:nvSpPr>
        <xdr:cNvPr id="48" name="人口1人当たり決算額の推移最小値テキスト130">
          <a:extLst>
            <a:ext uri="{FF2B5EF4-FFF2-40B4-BE49-F238E27FC236}">
              <a16:creationId xmlns:a16="http://schemas.microsoft.com/office/drawing/2014/main" id="{00000000-0008-0000-0500-000030000000}"/>
            </a:ext>
          </a:extLst>
        </xdr:cNvPr>
        <xdr:cNvSpPr txBox="1"/>
      </xdr:nvSpPr>
      <xdr:spPr>
        <a:xfrm>
          <a:off x="5740400" y="3360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50,389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83305</xdr:rowOff>
    </xdr:from>
    <xdr:to>
      <xdr:col>30</xdr:col>
      <xdr:colOff>25400</xdr:colOff>
      <xdr:row>19</xdr:row>
      <xdr:rowOff>83305</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338848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103976</xdr:rowOff>
    </xdr:from>
    <xdr:ext cx="762000" cy="259045"/>
    <xdr:sp macro="" textlink="">
      <xdr:nvSpPr>
        <xdr:cNvPr id="50" name="人口1人当たり決算額の推移最大値テキスト130">
          <a:extLst>
            <a:ext uri="{FF2B5EF4-FFF2-40B4-BE49-F238E27FC236}">
              <a16:creationId xmlns:a16="http://schemas.microsoft.com/office/drawing/2014/main" id="{00000000-0008-0000-0500-000032000000}"/>
            </a:ext>
          </a:extLst>
        </xdr:cNvPr>
        <xdr:cNvSpPr txBox="1"/>
      </xdr:nvSpPr>
      <xdr:spPr>
        <a:xfrm>
          <a:off x="5740400" y="1866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166,675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17599</xdr:rowOff>
    </xdr:from>
    <xdr:to>
      <xdr:col>30</xdr:col>
      <xdr:colOff>25400</xdr:colOff>
      <xdr:row>12</xdr:row>
      <xdr:rowOff>17599</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a:off x="5562600" y="212262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17</xdr:row>
      <xdr:rowOff>109812</xdr:rowOff>
    </xdr:from>
    <xdr:to>
      <xdr:col>29</xdr:col>
      <xdr:colOff>127000</xdr:colOff>
      <xdr:row>17</xdr:row>
      <xdr:rowOff>113491</xdr:rowOff>
    </xdr:to>
    <xdr:cxnSp macro="">
      <xdr:nvCxnSpPr>
        <xdr:cNvPr id="52" name="直線コネクタ 51">
          <a:extLst>
            <a:ext uri="{FF2B5EF4-FFF2-40B4-BE49-F238E27FC236}">
              <a16:creationId xmlns:a16="http://schemas.microsoft.com/office/drawing/2014/main" id="{00000000-0008-0000-0500-000034000000}"/>
            </a:ext>
          </a:extLst>
        </xdr:cNvPr>
        <xdr:cNvCxnSpPr/>
      </xdr:nvCxnSpPr>
      <xdr:spPr bwMode="auto">
        <a:xfrm>
          <a:off x="5003800" y="3072087"/>
          <a:ext cx="647700" cy="367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18</xdr:row>
      <xdr:rowOff>36586</xdr:rowOff>
    </xdr:from>
    <xdr:ext cx="762000" cy="259045"/>
    <xdr:sp macro="" textlink="">
      <xdr:nvSpPr>
        <xdr:cNvPr id="53" name="人口1人当たり決算額の推移平均値テキスト130">
          <a:extLst>
            <a:ext uri="{FF2B5EF4-FFF2-40B4-BE49-F238E27FC236}">
              <a16:creationId xmlns:a16="http://schemas.microsoft.com/office/drawing/2014/main" id="{00000000-0008-0000-0500-000035000000}"/>
            </a:ext>
          </a:extLst>
        </xdr:cNvPr>
        <xdr:cNvSpPr txBox="1"/>
      </xdr:nvSpPr>
      <xdr:spPr>
        <a:xfrm>
          <a:off x="5740400" y="317031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64509</xdr:rowOff>
    </xdr:from>
    <xdr:to>
      <xdr:col>29</xdr:col>
      <xdr:colOff>177800</xdr:colOff>
      <xdr:row>18</xdr:row>
      <xdr:rowOff>166108</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5600700" y="3198234"/>
          <a:ext cx="101600" cy="101599"/>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17</xdr:row>
      <xdr:rowOff>101146</xdr:rowOff>
    </xdr:from>
    <xdr:to>
      <xdr:col>26</xdr:col>
      <xdr:colOff>50800</xdr:colOff>
      <xdr:row>17</xdr:row>
      <xdr:rowOff>109812</xdr:rowOff>
    </xdr:to>
    <xdr:cxnSp macro="">
      <xdr:nvCxnSpPr>
        <xdr:cNvPr id="55" name="直線コネクタ 54">
          <a:extLst>
            <a:ext uri="{FF2B5EF4-FFF2-40B4-BE49-F238E27FC236}">
              <a16:creationId xmlns:a16="http://schemas.microsoft.com/office/drawing/2014/main" id="{00000000-0008-0000-0500-000037000000}"/>
            </a:ext>
          </a:extLst>
        </xdr:cNvPr>
        <xdr:cNvCxnSpPr/>
      </xdr:nvCxnSpPr>
      <xdr:spPr bwMode="auto">
        <a:xfrm>
          <a:off x="4305300" y="3063421"/>
          <a:ext cx="698500" cy="866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18</xdr:row>
      <xdr:rowOff>69952</xdr:rowOff>
    </xdr:from>
    <xdr:to>
      <xdr:col>26</xdr:col>
      <xdr:colOff>101600</xdr:colOff>
      <xdr:row>19</xdr:row>
      <xdr:rowOff>102</xdr:rowOff>
    </xdr:to>
    <xdr:sp macro="" textlink="">
      <xdr:nvSpPr>
        <xdr:cNvPr id="56" name="フローチャート: 判断 55">
          <a:extLst>
            <a:ext uri="{FF2B5EF4-FFF2-40B4-BE49-F238E27FC236}">
              <a16:creationId xmlns:a16="http://schemas.microsoft.com/office/drawing/2014/main" id="{00000000-0008-0000-0500-000038000000}"/>
            </a:ext>
          </a:extLst>
        </xdr:cNvPr>
        <xdr:cNvSpPr/>
      </xdr:nvSpPr>
      <xdr:spPr bwMode="auto">
        <a:xfrm>
          <a:off x="4953000" y="32036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156329</xdr:rowOff>
    </xdr:from>
    <xdr:ext cx="736600" cy="259045"/>
    <xdr:sp macro="" textlink="">
      <xdr:nvSpPr>
        <xdr:cNvPr id="57" name="テキスト ボックス 56">
          <a:extLst>
            <a:ext uri="{FF2B5EF4-FFF2-40B4-BE49-F238E27FC236}">
              <a16:creationId xmlns:a16="http://schemas.microsoft.com/office/drawing/2014/main" id="{00000000-0008-0000-0500-000039000000}"/>
            </a:ext>
          </a:extLst>
        </xdr:cNvPr>
        <xdr:cNvSpPr txBox="1"/>
      </xdr:nvSpPr>
      <xdr:spPr>
        <a:xfrm>
          <a:off x="4622800" y="32900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17</xdr:row>
      <xdr:rowOff>101146</xdr:rowOff>
    </xdr:from>
    <xdr:to>
      <xdr:col>22</xdr:col>
      <xdr:colOff>114300</xdr:colOff>
      <xdr:row>17</xdr:row>
      <xdr:rowOff>112566</xdr:rowOff>
    </xdr:to>
    <xdr:cxnSp macro="">
      <xdr:nvCxnSpPr>
        <xdr:cNvPr id="58" name="直線コネクタ 57">
          <a:extLst>
            <a:ext uri="{FF2B5EF4-FFF2-40B4-BE49-F238E27FC236}">
              <a16:creationId xmlns:a16="http://schemas.microsoft.com/office/drawing/2014/main" id="{00000000-0008-0000-0500-00003A000000}"/>
            </a:ext>
          </a:extLst>
        </xdr:cNvPr>
        <xdr:cNvCxnSpPr/>
      </xdr:nvCxnSpPr>
      <xdr:spPr bwMode="auto">
        <a:xfrm flipV="1">
          <a:off x="3606800" y="3063421"/>
          <a:ext cx="698500" cy="1142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18</xdr:row>
      <xdr:rowOff>54810</xdr:rowOff>
    </xdr:from>
    <xdr:to>
      <xdr:col>22</xdr:col>
      <xdr:colOff>165100</xdr:colOff>
      <xdr:row>18</xdr:row>
      <xdr:rowOff>156410</xdr:rowOff>
    </xdr:to>
    <xdr:sp macro="" textlink="">
      <xdr:nvSpPr>
        <xdr:cNvPr id="59" name="フローチャート: 判断 58">
          <a:extLst>
            <a:ext uri="{FF2B5EF4-FFF2-40B4-BE49-F238E27FC236}">
              <a16:creationId xmlns:a16="http://schemas.microsoft.com/office/drawing/2014/main" id="{00000000-0008-0000-0500-00003B000000}"/>
            </a:ext>
          </a:extLst>
        </xdr:cNvPr>
        <xdr:cNvSpPr/>
      </xdr:nvSpPr>
      <xdr:spPr bwMode="auto">
        <a:xfrm>
          <a:off x="4254500" y="31885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141186</xdr:rowOff>
    </xdr:from>
    <xdr:ext cx="762000" cy="259045"/>
    <xdr:sp macro="" textlink="">
      <xdr:nvSpPr>
        <xdr:cNvPr id="60" name="テキスト ボックス 59">
          <a:extLst>
            <a:ext uri="{FF2B5EF4-FFF2-40B4-BE49-F238E27FC236}">
              <a16:creationId xmlns:a16="http://schemas.microsoft.com/office/drawing/2014/main" id="{00000000-0008-0000-0500-00003C000000}"/>
            </a:ext>
          </a:extLst>
        </xdr:cNvPr>
        <xdr:cNvSpPr txBox="1"/>
      </xdr:nvSpPr>
      <xdr:spPr>
        <a:xfrm>
          <a:off x="3924300" y="32749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17</xdr:row>
      <xdr:rowOff>108821</xdr:rowOff>
    </xdr:from>
    <xdr:to>
      <xdr:col>18</xdr:col>
      <xdr:colOff>177800</xdr:colOff>
      <xdr:row>17</xdr:row>
      <xdr:rowOff>112566</xdr:rowOff>
    </xdr:to>
    <xdr:cxnSp macro="">
      <xdr:nvCxnSpPr>
        <xdr:cNvPr id="61" name="直線コネクタ 60">
          <a:extLst>
            <a:ext uri="{FF2B5EF4-FFF2-40B4-BE49-F238E27FC236}">
              <a16:creationId xmlns:a16="http://schemas.microsoft.com/office/drawing/2014/main" id="{00000000-0008-0000-0500-00003D000000}"/>
            </a:ext>
          </a:extLst>
        </xdr:cNvPr>
        <xdr:cNvCxnSpPr/>
      </xdr:nvCxnSpPr>
      <xdr:spPr bwMode="auto">
        <a:xfrm>
          <a:off x="2908300" y="3071096"/>
          <a:ext cx="698500" cy="374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48812</xdr:rowOff>
    </xdr:from>
    <xdr:to>
      <xdr:col>19</xdr:col>
      <xdr:colOff>38100</xdr:colOff>
      <xdr:row>18</xdr:row>
      <xdr:rowOff>150412</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3556000" y="318253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135188</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3225800" y="3268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48594</xdr:rowOff>
    </xdr:from>
    <xdr:to>
      <xdr:col>15</xdr:col>
      <xdr:colOff>101600</xdr:colOff>
      <xdr:row>18</xdr:row>
      <xdr:rowOff>150194</xdr:rowOff>
    </xdr:to>
    <xdr:sp macro="" textlink="">
      <xdr:nvSpPr>
        <xdr:cNvPr id="64" name="フローチャート: 判断 63">
          <a:extLst>
            <a:ext uri="{FF2B5EF4-FFF2-40B4-BE49-F238E27FC236}">
              <a16:creationId xmlns:a16="http://schemas.microsoft.com/office/drawing/2014/main" id="{00000000-0008-0000-0500-000040000000}"/>
            </a:ext>
          </a:extLst>
        </xdr:cNvPr>
        <xdr:cNvSpPr/>
      </xdr:nvSpPr>
      <xdr:spPr bwMode="auto">
        <a:xfrm>
          <a:off x="2857500" y="31823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134971</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2527300" y="32686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a:extLst>
            <a:ext uri="{FF2B5EF4-FFF2-40B4-BE49-F238E27FC236}">
              <a16:creationId xmlns:a16="http://schemas.microsoft.com/office/drawing/2014/main" id="{00000000-0008-0000-0500-000045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62691</xdr:rowOff>
    </xdr:from>
    <xdr:to>
      <xdr:col>29</xdr:col>
      <xdr:colOff>177800</xdr:colOff>
      <xdr:row>17</xdr:row>
      <xdr:rowOff>164291</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5600700" y="302496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16</xdr:row>
      <xdr:rowOff>79218</xdr:rowOff>
    </xdr:from>
    <xdr:ext cx="762000" cy="259045"/>
    <xdr:sp macro="" textlink="">
      <xdr:nvSpPr>
        <xdr:cNvPr id="72" name="人口1人当たり決算額の推移該当値テキスト130">
          <a:extLst>
            <a:ext uri="{FF2B5EF4-FFF2-40B4-BE49-F238E27FC236}">
              <a16:creationId xmlns:a16="http://schemas.microsoft.com/office/drawing/2014/main" id="{00000000-0008-0000-0500-000048000000}"/>
            </a:ext>
          </a:extLst>
        </xdr:cNvPr>
        <xdr:cNvSpPr txBox="1"/>
      </xdr:nvSpPr>
      <xdr:spPr>
        <a:xfrm>
          <a:off x="5740400" y="28700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17</xdr:row>
      <xdr:rowOff>59012</xdr:rowOff>
    </xdr:from>
    <xdr:to>
      <xdr:col>26</xdr:col>
      <xdr:colOff>101600</xdr:colOff>
      <xdr:row>17</xdr:row>
      <xdr:rowOff>160612</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953000" y="302128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170789</xdr:rowOff>
    </xdr:from>
    <xdr:ext cx="7366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4622800" y="279016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79,454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50346</xdr:rowOff>
    </xdr:from>
    <xdr:to>
      <xdr:col>22</xdr:col>
      <xdr:colOff>165100</xdr:colOff>
      <xdr:row>17</xdr:row>
      <xdr:rowOff>151946</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4254500" y="301262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162123</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924300" y="27814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17</xdr:row>
      <xdr:rowOff>61766</xdr:rowOff>
    </xdr:from>
    <xdr:to>
      <xdr:col>19</xdr:col>
      <xdr:colOff>38100</xdr:colOff>
      <xdr:row>17</xdr:row>
      <xdr:rowOff>163366</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3556000" y="302404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2093</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3225800" y="27929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58021</xdr:rowOff>
    </xdr:from>
    <xdr:to>
      <xdr:col>15</xdr:col>
      <xdr:colOff>101600</xdr:colOff>
      <xdr:row>17</xdr:row>
      <xdr:rowOff>159621</xdr:rowOff>
    </xdr:to>
    <xdr:sp macro="" textlink="">
      <xdr:nvSpPr>
        <xdr:cNvPr id="79" name="楕円 78">
          <a:extLst>
            <a:ext uri="{FF2B5EF4-FFF2-40B4-BE49-F238E27FC236}">
              <a16:creationId xmlns:a16="http://schemas.microsoft.com/office/drawing/2014/main" id="{00000000-0008-0000-0500-00004F000000}"/>
            </a:ext>
          </a:extLst>
        </xdr:cNvPr>
        <xdr:cNvSpPr/>
      </xdr:nvSpPr>
      <xdr:spPr bwMode="auto">
        <a:xfrm>
          <a:off x="2857500" y="302029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169798</xdr:rowOff>
    </xdr:from>
    <xdr:ext cx="762000" cy="259045"/>
    <xdr:sp macro="" textlink="">
      <xdr:nvSpPr>
        <xdr:cNvPr id="80" name="テキスト ボックス 79">
          <a:extLst>
            <a:ext uri="{FF2B5EF4-FFF2-40B4-BE49-F238E27FC236}">
              <a16:creationId xmlns:a16="http://schemas.microsoft.com/office/drawing/2014/main" id="{00000000-0008-0000-0500-000050000000}"/>
            </a:ext>
          </a:extLst>
        </xdr:cNvPr>
        <xdr:cNvSpPr txBox="1"/>
      </xdr:nvSpPr>
      <xdr:spPr>
        <a:xfrm>
          <a:off x="2527300" y="27891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79,545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a:extLst>
            <a:ext uri="{FF2B5EF4-FFF2-40B4-BE49-F238E27FC236}">
              <a16:creationId xmlns:a16="http://schemas.microsoft.com/office/drawing/2014/main" id="{00000000-0008-0000-0500-000052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a:extLst>
            <a:ext uri="{FF2B5EF4-FFF2-40B4-BE49-F238E27FC236}">
              <a16:creationId xmlns:a16="http://schemas.microsoft.com/office/drawing/2014/main" id="{00000000-0008-0000-0500-000054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a:extLst>
            <a:ext uri="{FF2B5EF4-FFF2-40B4-BE49-F238E27FC236}">
              <a16:creationId xmlns:a16="http://schemas.microsoft.com/office/drawing/2014/main" id="{00000000-0008-0000-0500-000055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a:extLst>
            <a:ext uri="{FF2B5EF4-FFF2-40B4-BE49-F238E27FC236}">
              <a16:creationId xmlns:a16="http://schemas.microsoft.com/office/drawing/2014/main" id="{00000000-0008-0000-0500-000059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a:extLst>
            <a:ext uri="{FF2B5EF4-FFF2-40B4-BE49-F238E27FC236}">
              <a16:creationId xmlns:a16="http://schemas.microsoft.com/office/drawing/2014/main" id="{00000000-0008-0000-0500-00005A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a:extLst>
            <a:ext uri="{FF2B5EF4-FFF2-40B4-BE49-F238E27FC236}">
              <a16:creationId xmlns:a16="http://schemas.microsoft.com/office/drawing/2014/main" id="{00000000-0008-0000-0500-00005B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a:extLst>
            <a:ext uri="{FF2B5EF4-FFF2-40B4-BE49-F238E27FC236}">
              <a16:creationId xmlns:a16="http://schemas.microsoft.com/office/drawing/2014/main" id="{00000000-0008-0000-0500-00005C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a:extLst>
            <a:ext uri="{FF2B5EF4-FFF2-40B4-BE49-F238E27FC236}">
              <a16:creationId xmlns:a16="http://schemas.microsoft.com/office/drawing/2014/main" id="{00000000-0008-0000-0500-00005D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a:extLst>
            <a:ext uri="{FF2B5EF4-FFF2-40B4-BE49-F238E27FC236}">
              <a16:creationId xmlns:a16="http://schemas.microsoft.com/office/drawing/2014/main" id="{00000000-0008-0000-0500-00005E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35</xdr:row>
      <xdr:rowOff>184150</xdr:rowOff>
    </xdr:from>
    <xdr:to>
      <xdr:col>33</xdr:col>
      <xdr:colOff>114300</xdr:colOff>
      <xdr:row>35</xdr:row>
      <xdr:rowOff>184150</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34</xdr:row>
      <xdr:rowOff>146050</xdr:rowOff>
    </xdr:from>
    <xdr:to>
      <xdr:col>33</xdr:col>
      <xdr:colOff>114300</xdr:colOff>
      <xdr:row>34</xdr:row>
      <xdr:rowOff>146050</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33</xdr:row>
      <xdr:rowOff>107950</xdr:rowOff>
    </xdr:from>
    <xdr:to>
      <xdr:col>33</xdr:col>
      <xdr:colOff>114300</xdr:colOff>
      <xdr:row>33</xdr:row>
      <xdr:rowOff>107950</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3" name="テキスト ボックス 102">
          <a:extLst>
            <a:ext uri="{FF2B5EF4-FFF2-40B4-BE49-F238E27FC236}">
              <a16:creationId xmlns:a16="http://schemas.microsoft.com/office/drawing/2014/main" id="{00000000-0008-0000-0500-000067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4" name="人口1人当たり決算額の推移グラフ枠445">
          <a:extLst>
            <a:ext uri="{FF2B5EF4-FFF2-40B4-BE49-F238E27FC236}">
              <a16:creationId xmlns:a16="http://schemas.microsoft.com/office/drawing/2014/main" id="{00000000-0008-0000-0500-000068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178816</xdr:rowOff>
    </xdr:from>
    <xdr:to>
      <xdr:col>29</xdr:col>
      <xdr:colOff>127000</xdr:colOff>
      <xdr:row>38</xdr:row>
      <xdr:rowOff>101600</xdr:rowOff>
    </xdr:to>
    <xdr:cxnSp macro="">
      <xdr:nvCxnSpPr>
        <xdr:cNvPr id="105" name="直線コネクタ 104">
          <a:extLst>
            <a:ext uri="{FF2B5EF4-FFF2-40B4-BE49-F238E27FC236}">
              <a16:creationId xmlns:a16="http://schemas.microsoft.com/office/drawing/2014/main" id="{00000000-0008-0000-0500-000069000000}"/>
            </a:ext>
          </a:extLst>
        </xdr:cNvPr>
        <xdr:cNvCxnSpPr/>
      </xdr:nvCxnSpPr>
      <xdr:spPr bwMode="auto">
        <a:xfrm flipV="1">
          <a:off x="5651500" y="6103366"/>
          <a:ext cx="0" cy="146583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73677</xdr:rowOff>
    </xdr:from>
    <xdr:ext cx="762000" cy="259045"/>
    <xdr:sp macro="" textlink="">
      <xdr:nvSpPr>
        <xdr:cNvPr id="106" name="人口1人当たり決算額の推移最小値テキスト445">
          <a:extLst>
            <a:ext uri="{FF2B5EF4-FFF2-40B4-BE49-F238E27FC236}">
              <a16:creationId xmlns:a16="http://schemas.microsoft.com/office/drawing/2014/main" id="{00000000-0008-0000-0500-00006A000000}"/>
            </a:ext>
          </a:extLst>
        </xdr:cNvPr>
        <xdr:cNvSpPr txBox="1"/>
      </xdr:nvSpPr>
      <xdr:spPr>
        <a:xfrm>
          <a:off x="5740400" y="754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101600</xdr:rowOff>
    </xdr:from>
    <xdr:to>
      <xdr:col>30</xdr:col>
      <xdr:colOff>25400</xdr:colOff>
      <xdr:row>38</xdr:row>
      <xdr:rowOff>101600</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a:off x="5562600" y="756920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93743</xdr:rowOff>
    </xdr:from>
    <xdr:ext cx="762000" cy="259045"/>
    <xdr:sp macro="" textlink="">
      <xdr:nvSpPr>
        <xdr:cNvPr id="108" name="人口1人当たり決算額の推移最大値テキスト445">
          <a:extLst>
            <a:ext uri="{FF2B5EF4-FFF2-40B4-BE49-F238E27FC236}">
              <a16:creationId xmlns:a16="http://schemas.microsoft.com/office/drawing/2014/main" id="{00000000-0008-0000-0500-00006C000000}"/>
            </a:ext>
          </a:extLst>
        </xdr:cNvPr>
        <xdr:cNvSpPr txBox="1"/>
      </xdr:nvSpPr>
      <xdr:spPr>
        <a:xfrm>
          <a:off x="5740400" y="5846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178816</xdr:rowOff>
    </xdr:from>
    <xdr:to>
      <xdr:col>30</xdr:col>
      <xdr:colOff>25400</xdr:colOff>
      <xdr:row>33</xdr:row>
      <xdr:rowOff>178816</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a:off x="5562600" y="610336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37</xdr:row>
      <xdr:rowOff>170307</xdr:rowOff>
    </xdr:from>
    <xdr:to>
      <xdr:col>29</xdr:col>
      <xdr:colOff>127000</xdr:colOff>
      <xdr:row>37</xdr:row>
      <xdr:rowOff>172339</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a:off x="5003800" y="7295007"/>
          <a:ext cx="647700" cy="203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266336</xdr:rowOff>
    </xdr:from>
    <xdr:ext cx="762000" cy="259045"/>
    <xdr:sp macro="" textlink="">
      <xdr:nvSpPr>
        <xdr:cNvPr id="111" name="人口1人当たり決算額の推移平均値テキスト445">
          <a:extLst>
            <a:ext uri="{FF2B5EF4-FFF2-40B4-BE49-F238E27FC236}">
              <a16:creationId xmlns:a16="http://schemas.microsoft.com/office/drawing/2014/main" id="{00000000-0008-0000-0500-00006F000000}"/>
            </a:ext>
          </a:extLst>
        </xdr:cNvPr>
        <xdr:cNvSpPr txBox="1"/>
      </xdr:nvSpPr>
      <xdr:spPr>
        <a:xfrm>
          <a:off x="5740400" y="687668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78359</xdr:rowOff>
    </xdr:from>
    <xdr:to>
      <xdr:col>29</xdr:col>
      <xdr:colOff>177800</xdr:colOff>
      <xdr:row>37</xdr:row>
      <xdr:rowOff>8509</xdr:rowOff>
    </xdr:to>
    <xdr:sp macro="" textlink="">
      <xdr:nvSpPr>
        <xdr:cNvPr id="112" name="フローチャート: 判断 111">
          <a:extLst>
            <a:ext uri="{FF2B5EF4-FFF2-40B4-BE49-F238E27FC236}">
              <a16:creationId xmlns:a16="http://schemas.microsoft.com/office/drawing/2014/main" id="{00000000-0008-0000-0500-000070000000}"/>
            </a:ext>
          </a:extLst>
        </xdr:cNvPr>
        <xdr:cNvSpPr/>
      </xdr:nvSpPr>
      <xdr:spPr bwMode="auto">
        <a:xfrm>
          <a:off x="5600700" y="703160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37</xdr:row>
      <xdr:rowOff>156972</xdr:rowOff>
    </xdr:from>
    <xdr:to>
      <xdr:col>26</xdr:col>
      <xdr:colOff>50800</xdr:colOff>
      <xdr:row>37</xdr:row>
      <xdr:rowOff>170307</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a:off x="4305300" y="7281672"/>
          <a:ext cx="698500" cy="1333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76327</xdr:rowOff>
    </xdr:from>
    <xdr:to>
      <xdr:col>26</xdr:col>
      <xdr:colOff>101600</xdr:colOff>
      <xdr:row>37</xdr:row>
      <xdr:rowOff>6477</xdr:rowOff>
    </xdr:to>
    <xdr:sp macro="" textlink="">
      <xdr:nvSpPr>
        <xdr:cNvPr id="114" name="フローチャート: 判断 113">
          <a:extLst>
            <a:ext uri="{FF2B5EF4-FFF2-40B4-BE49-F238E27FC236}">
              <a16:creationId xmlns:a16="http://schemas.microsoft.com/office/drawing/2014/main" id="{00000000-0008-0000-0500-000072000000}"/>
            </a:ext>
          </a:extLst>
        </xdr:cNvPr>
        <xdr:cNvSpPr/>
      </xdr:nvSpPr>
      <xdr:spPr bwMode="auto">
        <a:xfrm>
          <a:off x="4953000" y="70295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188104</xdr:rowOff>
    </xdr:from>
    <xdr:ext cx="736600" cy="259045"/>
    <xdr:sp macro="" textlink="">
      <xdr:nvSpPr>
        <xdr:cNvPr id="115" name="テキスト ボックス 114">
          <a:extLst>
            <a:ext uri="{FF2B5EF4-FFF2-40B4-BE49-F238E27FC236}">
              <a16:creationId xmlns:a16="http://schemas.microsoft.com/office/drawing/2014/main" id="{00000000-0008-0000-0500-000073000000}"/>
            </a:ext>
          </a:extLst>
        </xdr:cNvPr>
        <xdr:cNvSpPr txBox="1"/>
      </xdr:nvSpPr>
      <xdr:spPr>
        <a:xfrm>
          <a:off x="4622800" y="67984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36</xdr:row>
      <xdr:rowOff>161036</xdr:rowOff>
    </xdr:from>
    <xdr:to>
      <xdr:col>22</xdr:col>
      <xdr:colOff>114300</xdr:colOff>
      <xdr:row>37</xdr:row>
      <xdr:rowOff>156972</xdr:rowOff>
    </xdr:to>
    <xdr:cxnSp macro="">
      <xdr:nvCxnSpPr>
        <xdr:cNvPr id="116" name="直線コネクタ 115">
          <a:extLst>
            <a:ext uri="{FF2B5EF4-FFF2-40B4-BE49-F238E27FC236}">
              <a16:creationId xmlns:a16="http://schemas.microsoft.com/office/drawing/2014/main" id="{00000000-0008-0000-0500-000074000000}"/>
            </a:ext>
          </a:extLst>
        </xdr:cNvPr>
        <xdr:cNvCxnSpPr/>
      </xdr:nvCxnSpPr>
      <xdr:spPr bwMode="auto">
        <a:xfrm>
          <a:off x="3606800" y="7114286"/>
          <a:ext cx="698500" cy="16738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15240</xdr:rowOff>
    </xdr:from>
    <xdr:to>
      <xdr:col>22</xdr:col>
      <xdr:colOff>165100</xdr:colOff>
      <xdr:row>36</xdr:row>
      <xdr:rowOff>116840</xdr:rowOff>
    </xdr:to>
    <xdr:sp macro="" textlink="">
      <xdr:nvSpPr>
        <xdr:cNvPr id="117" name="フローチャート: 判断 116">
          <a:extLst>
            <a:ext uri="{FF2B5EF4-FFF2-40B4-BE49-F238E27FC236}">
              <a16:creationId xmlns:a16="http://schemas.microsoft.com/office/drawing/2014/main" id="{00000000-0008-0000-0500-000075000000}"/>
            </a:ext>
          </a:extLst>
        </xdr:cNvPr>
        <xdr:cNvSpPr/>
      </xdr:nvSpPr>
      <xdr:spPr bwMode="auto">
        <a:xfrm>
          <a:off x="4254500" y="696849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127017</xdr:rowOff>
    </xdr:from>
    <xdr:ext cx="762000" cy="259045"/>
    <xdr:sp macro="" textlink="">
      <xdr:nvSpPr>
        <xdr:cNvPr id="118" name="テキスト ボックス 117">
          <a:extLst>
            <a:ext uri="{FF2B5EF4-FFF2-40B4-BE49-F238E27FC236}">
              <a16:creationId xmlns:a16="http://schemas.microsoft.com/office/drawing/2014/main" id="{00000000-0008-0000-0500-000076000000}"/>
            </a:ext>
          </a:extLst>
        </xdr:cNvPr>
        <xdr:cNvSpPr txBox="1"/>
      </xdr:nvSpPr>
      <xdr:spPr>
        <a:xfrm>
          <a:off x="3924300" y="67373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161036</xdr:rowOff>
    </xdr:from>
    <xdr:to>
      <xdr:col>18</xdr:col>
      <xdr:colOff>177800</xdr:colOff>
      <xdr:row>37</xdr:row>
      <xdr:rowOff>59817</xdr:rowOff>
    </xdr:to>
    <xdr:cxnSp macro="">
      <xdr:nvCxnSpPr>
        <xdr:cNvPr id="119" name="直線コネクタ 118">
          <a:extLst>
            <a:ext uri="{FF2B5EF4-FFF2-40B4-BE49-F238E27FC236}">
              <a16:creationId xmlns:a16="http://schemas.microsoft.com/office/drawing/2014/main" id="{00000000-0008-0000-0500-000077000000}"/>
            </a:ext>
          </a:extLst>
        </xdr:cNvPr>
        <xdr:cNvCxnSpPr/>
      </xdr:nvCxnSpPr>
      <xdr:spPr bwMode="auto">
        <a:xfrm flipV="1">
          <a:off x="2908300" y="7114286"/>
          <a:ext cx="698500" cy="7023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280924</xdr:rowOff>
    </xdr:from>
    <xdr:to>
      <xdr:col>19</xdr:col>
      <xdr:colOff>38100</xdr:colOff>
      <xdr:row>36</xdr:row>
      <xdr:rowOff>39624</xdr:rowOff>
    </xdr:to>
    <xdr:sp macro="" textlink="">
      <xdr:nvSpPr>
        <xdr:cNvPr id="120" name="フローチャート: 判断 119">
          <a:extLst>
            <a:ext uri="{FF2B5EF4-FFF2-40B4-BE49-F238E27FC236}">
              <a16:creationId xmlns:a16="http://schemas.microsoft.com/office/drawing/2014/main" id="{00000000-0008-0000-0500-000078000000}"/>
            </a:ext>
          </a:extLst>
        </xdr:cNvPr>
        <xdr:cNvSpPr/>
      </xdr:nvSpPr>
      <xdr:spPr bwMode="auto">
        <a:xfrm>
          <a:off x="3556000" y="689127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49801</xdr:rowOff>
    </xdr:from>
    <xdr:ext cx="762000" cy="259045"/>
    <xdr:sp macro="" textlink="">
      <xdr:nvSpPr>
        <xdr:cNvPr id="121" name="テキスト ボックス 120">
          <a:extLst>
            <a:ext uri="{FF2B5EF4-FFF2-40B4-BE49-F238E27FC236}">
              <a16:creationId xmlns:a16="http://schemas.microsoft.com/office/drawing/2014/main" id="{00000000-0008-0000-0500-000079000000}"/>
            </a:ext>
          </a:extLst>
        </xdr:cNvPr>
        <xdr:cNvSpPr txBox="1"/>
      </xdr:nvSpPr>
      <xdr:spPr>
        <a:xfrm>
          <a:off x="3225800" y="66601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230505</xdr:rowOff>
    </xdr:from>
    <xdr:to>
      <xdr:col>15</xdr:col>
      <xdr:colOff>101600</xdr:colOff>
      <xdr:row>35</xdr:row>
      <xdr:rowOff>332105</xdr:rowOff>
    </xdr:to>
    <xdr:sp macro="" textlink="">
      <xdr:nvSpPr>
        <xdr:cNvPr id="122" name="フローチャート: 判断 121">
          <a:extLst>
            <a:ext uri="{FF2B5EF4-FFF2-40B4-BE49-F238E27FC236}">
              <a16:creationId xmlns:a16="http://schemas.microsoft.com/office/drawing/2014/main" id="{00000000-0008-0000-0500-00007A000000}"/>
            </a:ext>
          </a:extLst>
        </xdr:cNvPr>
        <xdr:cNvSpPr/>
      </xdr:nvSpPr>
      <xdr:spPr bwMode="auto">
        <a:xfrm>
          <a:off x="2857500" y="684085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342282</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2527300" y="66097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121539</xdr:rowOff>
    </xdr:from>
    <xdr:to>
      <xdr:col>29</xdr:col>
      <xdr:colOff>177800</xdr:colOff>
      <xdr:row>37</xdr:row>
      <xdr:rowOff>223139</xdr:rowOff>
    </xdr:to>
    <xdr:sp macro="" textlink="">
      <xdr:nvSpPr>
        <xdr:cNvPr id="129" name="楕円 128">
          <a:extLst>
            <a:ext uri="{FF2B5EF4-FFF2-40B4-BE49-F238E27FC236}">
              <a16:creationId xmlns:a16="http://schemas.microsoft.com/office/drawing/2014/main" id="{00000000-0008-0000-0500-000081000000}"/>
            </a:ext>
          </a:extLst>
        </xdr:cNvPr>
        <xdr:cNvSpPr/>
      </xdr:nvSpPr>
      <xdr:spPr bwMode="auto">
        <a:xfrm>
          <a:off x="5600700" y="724623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37</xdr:row>
      <xdr:rowOff>93616</xdr:rowOff>
    </xdr:from>
    <xdr:ext cx="762000" cy="259045"/>
    <xdr:sp macro="" textlink="">
      <xdr:nvSpPr>
        <xdr:cNvPr id="130" name="人口1人当たり決算額の推移該当値テキスト445">
          <a:extLst>
            <a:ext uri="{FF2B5EF4-FFF2-40B4-BE49-F238E27FC236}">
              <a16:creationId xmlns:a16="http://schemas.microsoft.com/office/drawing/2014/main" id="{00000000-0008-0000-0500-000082000000}"/>
            </a:ext>
          </a:extLst>
        </xdr:cNvPr>
        <xdr:cNvSpPr txBox="1"/>
      </xdr:nvSpPr>
      <xdr:spPr>
        <a:xfrm>
          <a:off x="5740400" y="7218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37</xdr:row>
      <xdr:rowOff>119507</xdr:rowOff>
    </xdr:from>
    <xdr:to>
      <xdr:col>26</xdr:col>
      <xdr:colOff>101600</xdr:colOff>
      <xdr:row>37</xdr:row>
      <xdr:rowOff>221107</xdr:rowOff>
    </xdr:to>
    <xdr:sp macro="" textlink="">
      <xdr:nvSpPr>
        <xdr:cNvPr id="131" name="楕円 130">
          <a:extLst>
            <a:ext uri="{FF2B5EF4-FFF2-40B4-BE49-F238E27FC236}">
              <a16:creationId xmlns:a16="http://schemas.microsoft.com/office/drawing/2014/main" id="{00000000-0008-0000-0500-000083000000}"/>
            </a:ext>
          </a:extLst>
        </xdr:cNvPr>
        <xdr:cNvSpPr/>
      </xdr:nvSpPr>
      <xdr:spPr bwMode="auto">
        <a:xfrm>
          <a:off x="4953000" y="724420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205884</xdr:rowOff>
    </xdr:from>
    <xdr:ext cx="7366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4622800" y="73305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37</xdr:row>
      <xdr:rowOff>106172</xdr:rowOff>
    </xdr:from>
    <xdr:to>
      <xdr:col>22</xdr:col>
      <xdr:colOff>165100</xdr:colOff>
      <xdr:row>37</xdr:row>
      <xdr:rowOff>207772</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4254500" y="723087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192549</xdr:rowOff>
    </xdr:from>
    <xdr:ext cx="762000" cy="259045"/>
    <xdr:sp macro="" textlink="">
      <xdr:nvSpPr>
        <xdr:cNvPr id="134" name="テキスト ボックス 133">
          <a:extLst>
            <a:ext uri="{FF2B5EF4-FFF2-40B4-BE49-F238E27FC236}">
              <a16:creationId xmlns:a16="http://schemas.microsoft.com/office/drawing/2014/main" id="{00000000-0008-0000-0500-000086000000}"/>
            </a:ext>
          </a:extLst>
        </xdr:cNvPr>
        <xdr:cNvSpPr txBox="1"/>
      </xdr:nvSpPr>
      <xdr:spPr>
        <a:xfrm>
          <a:off x="3924300" y="7317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36</xdr:row>
      <xdr:rowOff>110236</xdr:rowOff>
    </xdr:from>
    <xdr:to>
      <xdr:col>19</xdr:col>
      <xdr:colOff>38100</xdr:colOff>
      <xdr:row>37</xdr:row>
      <xdr:rowOff>40386</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3556000" y="706348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25163</xdr:rowOff>
    </xdr:from>
    <xdr:ext cx="7620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3225800" y="7149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9017</xdr:rowOff>
    </xdr:from>
    <xdr:to>
      <xdr:col>15</xdr:col>
      <xdr:colOff>101600</xdr:colOff>
      <xdr:row>37</xdr:row>
      <xdr:rowOff>110617</xdr:rowOff>
    </xdr:to>
    <xdr:sp macro="" textlink="">
      <xdr:nvSpPr>
        <xdr:cNvPr id="137" name="楕円 136">
          <a:extLst>
            <a:ext uri="{FF2B5EF4-FFF2-40B4-BE49-F238E27FC236}">
              <a16:creationId xmlns:a16="http://schemas.microsoft.com/office/drawing/2014/main" id="{00000000-0008-0000-0500-000089000000}"/>
            </a:ext>
          </a:extLst>
        </xdr:cNvPr>
        <xdr:cNvSpPr/>
      </xdr:nvSpPr>
      <xdr:spPr bwMode="auto">
        <a:xfrm>
          <a:off x="2857500" y="713371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95394</xdr:rowOff>
    </xdr:from>
    <xdr:ext cx="762000" cy="259045"/>
    <xdr:sp macro="" textlink="">
      <xdr:nvSpPr>
        <xdr:cNvPr id="138" name="テキスト ボックス 137">
          <a:extLst>
            <a:ext uri="{FF2B5EF4-FFF2-40B4-BE49-F238E27FC236}">
              <a16:creationId xmlns:a16="http://schemas.microsoft.com/office/drawing/2014/main" id="{00000000-0008-0000-0500-00008A000000}"/>
            </a:ext>
          </a:extLst>
        </xdr:cNvPr>
        <xdr:cNvSpPr txBox="1"/>
      </xdr:nvSpPr>
      <xdr:spPr>
        <a:xfrm>
          <a:off x="2527300" y="72200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東京都渋谷区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229,671
218,405
15.11
109,179,472
100,786,380
7,777,481
65,681,735
6,606,106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a:extLst>
            <a:ext uri="{FF2B5EF4-FFF2-40B4-BE49-F238E27FC236}">
              <a16:creationId xmlns:a16="http://schemas.microsoft.com/office/drawing/2014/main" id="{00000000-0008-0000-0600-000037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a:extLst>
            <a:ext uri="{FF2B5EF4-FFF2-40B4-BE49-F238E27FC236}">
              <a16:creationId xmlns:a16="http://schemas.microsoft.com/office/drawing/2014/main" id="{00000000-0008-0000-0600-000038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a:extLst>
            <a:ext uri="{FF2B5EF4-FFF2-40B4-BE49-F238E27FC236}">
              <a16:creationId xmlns:a16="http://schemas.microsoft.com/office/drawing/2014/main" id="{00000000-0008-0000-0600-000039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12925</xdr:rowOff>
    </xdr:from>
    <xdr:to>
      <xdr:col>24</xdr:col>
      <xdr:colOff>62865</xdr:colOff>
      <xdr:row>38</xdr:row>
      <xdr:rowOff>74484</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flipV="1">
          <a:off x="4633595" y="5327875"/>
          <a:ext cx="1270" cy="12617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78311</xdr:rowOff>
    </xdr:from>
    <xdr:ext cx="534377" cy="259045"/>
    <xdr:sp macro="" textlink="">
      <xdr:nvSpPr>
        <xdr:cNvPr id="59" name="人件費最小値テキスト">
          <a:extLst>
            <a:ext uri="{FF2B5EF4-FFF2-40B4-BE49-F238E27FC236}">
              <a16:creationId xmlns:a16="http://schemas.microsoft.com/office/drawing/2014/main" id="{00000000-0008-0000-0600-00003B000000}"/>
            </a:ext>
          </a:extLst>
        </xdr:cNvPr>
        <xdr:cNvSpPr txBox="1"/>
      </xdr:nvSpPr>
      <xdr:spPr>
        <a:xfrm>
          <a:off x="4686300" y="6593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47,991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74484</xdr:rowOff>
    </xdr:from>
    <xdr:to>
      <xdr:col>24</xdr:col>
      <xdr:colOff>152400</xdr:colOff>
      <xdr:row>38</xdr:row>
      <xdr:rowOff>74484</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65895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131052</xdr:rowOff>
    </xdr:from>
    <xdr:ext cx="599010" cy="259045"/>
    <xdr:sp macro="" textlink="">
      <xdr:nvSpPr>
        <xdr:cNvPr id="61" name="人件費最大値テキスト">
          <a:extLst>
            <a:ext uri="{FF2B5EF4-FFF2-40B4-BE49-F238E27FC236}">
              <a16:creationId xmlns:a16="http://schemas.microsoft.com/office/drawing/2014/main" id="{00000000-0008-0000-0600-00003D000000}"/>
            </a:ext>
          </a:extLst>
        </xdr:cNvPr>
        <xdr:cNvSpPr txBox="1"/>
      </xdr:nvSpPr>
      <xdr:spPr>
        <a:xfrm>
          <a:off x="4686300" y="51031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163,896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12925</xdr:rowOff>
    </xdr:from>
    <xdr:to>
      <xdr:col>24</xdr:col>
      <xdr:colOff>152400</xdr:colOff>
      <xdr:row>31</xdr:row>
      <xdr:rowOff>12925</xdr:rowOff>
    </xdr:to>
    <xdr:cxnSp macro="">
      <xdr:nvCxnSpPr>
        <xdr:cNvPr id="62" name="直線コネクタ 61">
          <a:extLst>
            <a:ext uri="{FF2B5EF4-FFF2-40B4-BE49-F238E27FC236}">
              <a16:creationId xmlns:a16="http://schemas.microsoft.com/office/drawing/2014/main" id="{00000000-0008-0000-0600-00003E000000}"/>
            </a:ext>
          </a:extLst>
        </xdr:cNvPr>
        <xdr:cNvCxnSpPr/>
      </xdr:nvCxnSpPr>
      <xdr:spPr>
        <a:xfrm>
          <a:off x="4546600" y="53278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72807</xdr:rowOff>
    </xdr:from>
    <xdr:to>
      <xdr:col>24</xdr:col>
      <xdr:colOff>63500</xdr:colOff>
      <xdr:row>36</xdr:row>
      <xdr:rowOff>93022</xdr:rowOff>
    </xdr:to>
    <xdr:cxnSp macro="">
      <xdr:nvCxnSpPr>
        <xdr:cNvPr id="63" name="直線コネクタ 62">
          <a:extLst>
            <a:ext uri="{FF2B5EF4-FFF2-40B4-BE49-F238E27FC236}">
              <a16:creationId xmlns:a16="http://schemas.microsoft.com/office/drawing/2014/main" id="{00000000-0008-0000-0600-00003F000000}"/>
            </a:ext>
          </a:extLst>
        </xdr:cNvPr>
        <xdr:cNvCxnSpPr/>
      </xdr:nvCxnSpPr>
      <xdr:spPr>
        <a:xfrm flipV="1">
          <a:off x="3797300" y="6245007"/>
          <a:ext cx="838200" cy="202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14216</xdr:rowOff>
    </xdr:from>
    <xdr:ext cx="534377" cy="259045"/>
    <xdr:sp macro="" textlink="">
      <xdr:nvSpPr>
        <xdr:cNvPr id="64" name="人件費平均値テキスト">
          <a:extLst>
            <a:ext uri="{FF2B5EF4-FFF2-40B4-BE49-F238E27FC236}">
              <a16:creationId xmlns:a16="http://schemas.microsoft.com/office/drawing/2014/main" id="{00000000-0008-0000-0600-000040000000}"/>
            </a:ext>
          </a:extLst>
        </xdr:cNvPr>
        <xdr:cNvSpPr txBox="1"/>
      </xdr:nvSpPr>
      <xdr:spPr>
        <a:xfrm>
          <a:off x="4686300" y="63578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35789</xdr:rowOff>
    </xdr:from>
    <xdr:to>
      <xdr:col>24</xdr:col>
      <xdr:colOff>114300</xdr:colOff>
      <xdr:row>37</xdr:row>
      <xdr:rowOff>137389</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4584700" y="6379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77346</xdr:rowOff>
    </xdr:from>
    <xdr:to>
      <xdr:col>19</xdr:col>
      <xdr:colOff>177800</xdr:colOff>
      <xdr:row>36</xdr:row>
      <xdr:rowOff>93022</xdr:rowOff>
    </xdr:to>
    <xdr:cxnSp macro="">
      <xdr:nvCxnSpPr>
        <xdr:cNvPr id="66" name="直線コネクタ 65">
          <a:extLst>
            <a:ext uri="{FF2B5EF4-FFF2-40B4-BE49-F238E27FC236}">
              <a16:creationId xmlns:a16="http://schemas.microsoft.com/office/drawing/2014/main" id="{00000000-0008-0000-0600-000042000000}"/>
            </a:ext>
          </a:extLst>
        </xdr:cNvPr>
        <xdr:cNvCxnSpPr/>
      </xdr:nvCxnSpPr>
      <xdr:spPr>
        <a:xfrm>
          <a:off x="2908300" y="6249546"/>
          <a:ext cx="889000" cy="15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42657</xdr:rowOff>
    </xdr:from>
    <xdr:to>
      <xdr:col>20</xdr:col>
      <xdr:colOff>38100</xdr:colOff>
      <xdr:row>37</xdr:row>
      <xdr:rowOff>144257</xdr:rowOff>
    </xdr:to>
    <xdr:sp macro="" textlink="">
      <xdr:nvSpPr>
        <xdr:cNvPr id="67" name="フローチャート: 判断 66">
          <a:extLst>
            <a:ext uri="{FF2B5EF4-FFF2-40B4-BE49-F238E27FC236}">
              <a16:creationId xmlns:a16="http://schemas.microsoft.com/office/drawing/2014/main" id="{00000000-0008-0000-0600-000043000000}"/>
            </a:ext>
          </a:extLst>
        </xdr:cNvPr>
        <xdr:cNvSpPr/>
      </xdr:nvSpPr>
      <xdr:spPr>
        <a:xfrm>
          <a:off x="3746500" y="6386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135385</xdr:rowOff>
    </xdr:from>
    <xdr:ext cx="534377" cy="259045"/>
    <xdr:sp macro="" textlink="">
      <xdr:nvSpPr>
        <xdr:cNvPr id="68" name="テキスト ボックス 67">
          <a:extLst>
            <a:ext uri="{FF2B5EF4-FFF2-40B4-BE49-F238E27FC236}">
              <a16:creationId xmlns:a16="http://schemas.microsoft.com/office/drawing/2014/main" id="{00000000-0008-0000-0600-000044000000}"/>
            </a:ext>
          </a:extLst>
        </xdr:cNvPr>
        <xdr:cNvSpPr txBox="1"/>
      </xdr:nvSpPr>
      <xdr:spPr>
        <a:xfrm>
          <a:off x="3530111" y="64790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74103</xdr:rowOff>
    </xdr:from>
    <xdr:to>
      <xdr:col>15</xdr:col>
      <xdr:colOff>50800</xdr:colOff>
      <xdr:row>36</xdr:row>
      <xdr:rowOff>77346</xdr:rowOff>
    </xdr:to>
    <xdr:cxnSp macro="">
      <xdr:nvCxnSpPr>
        <xdr:cNvPr id="69" name="直線コネクタ 68">
          <a:extLst>
            <a:ext uri="{FF2B5EF4-FFF2-40B4-BE49-F238E27FC236}">
              <a16:creationId xmlns:a16="http://schemas.microsoft.com/office/drawing/2014/main" id="{00000000-0008-0000-0600-000045000000}"/>
            </a:ext>
          </a:extLst>
        </xdr:cNvPr>
        <xdr:cNvCxnSpPr/>
      </xdr:nvCxnSpPr>
      <xdr:spPr>
        <a:xfrm>
          <a:off x="2019300" y="6246303"/>
          <a:ext cx="889000" cy="32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33143</xdr:rowOff>
    </xdr:from>
    <xdr:to>
      <xdr:col>15</xdr:col>
      <xdr:colOff>101600</xdr:colOff>
      <xdr:row>37</xdr:row>
      <xdr:rowOff>134743</xdr:rowOff>
    </xdr:to>
    <xdr:sp macro="" textlink="">
      <xdr:nvSpPr>
        <xdr:cNvPr id="70" name="フローチャート: 判断 69">
          <a:extLst>
            <a:ext uri="{FF2B5EF4-FFF2-40B4-BE49-F238E27FC236}">
              <a16:creationId xmlns:a16="http://schemas.microsoft.com/office/drawing/2014/main" id="{00000000-0008-0000-0600-000046000000}"/>
            </a:ext>
          </a:extLst>
        </xdr:cNvPr>
        <xdr:cNvSpPr/>
      </xdr:nvSpPr>
      <xdr:spPr>
        <a:xfrm>
          <a:off x="2857500" y="6376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125871</xdr:rowOff>
    </xdr:from>
    <xdr:ext cx="534377" cy="259045"/>
    <xdr:sp macro="" textlink="">
      <xdr:nvSpPr>
        <xdr:cNvPr id="71" name="テキスト ボックス 70">
          <a:extLst>
            <a:ext uri="{FF2B5EF4-FFF2-40B4-BE49-F238E27FC236}">
              <a16:creationId xmlns:a16="http://schemas.microsoft.com/office/drawing/2014/main" id="{00000000-0008-0000-0600-000047000000}"/>
            </a:ext>
          </a:extLst>
        </xdr:cNvPr>
        <xdr:cNvSpPr txBox="1"/>
      </xdr:nvSpPr>
      <xdr:spPr>
        <a:xfrm>
          <a:off x="2641111" y="6469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67419</xdr:rowOff>
    </xdr:from>
    <xdr:to>
      <xdr:col>10</xdr:col>
      <xdr:colOff>114300</xdr:colOff>
      <xdr:row>36</xdr:row>
      <xdr:rowOff>74103</xdr:rowOff>
    </xdr:to>
    <xdr:cxnSp macro="">
      <xdr:nvCxnSpPr>
        <xdr:cNvPr id="72" name="直線コネクタ 71">
          <a:extLst>
            <a:ext uri="{FF2B5EF4-FFF2-40B4-BE49-F238E27FC236}">
              <a16:creationId xmlns:a16="http://schemas.microsoft.com/office/drawing/2014/main" id="{00000000-0008-0000-0600-000048000000}"/>
            </a:ext>
          </a:extLst>
        </xdr:cNvPr>
        <xdr:cNvCxnSpPr/>
      </xdr:nvCxnSpPr>
      <xdr:spPr>
        <a:xfrm>
          <a:off x="1130300" y="6239619"/>
          <a:ext cx="889000" cy="66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17664</xdr:rowOff>
    </xdr:from>
    <xdr:to>
      <xdr:col>10</xdr:col>
      <xdr:colOff>165100</xdr:colOff>
      <xdr:row>37</xdr:row>
      <xdr:rowOff>119264</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968500" y="6361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110391</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1752111" y="6454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20059</xdr:rowOff>
    </xdr:from>
    <xdr:to>
      <xdr:col>6</xdr:col>
      <xdr:colOff>38100</xdr:colOff>
      <xdr:row>37</xdr:row>
      <xdr:rowOff>121659</xdr:rowOff>
    </xdr:to>
    <xdr:sp macro="" textlink="">
      <xdr:nvSpPr>
        <xdr:cNvPr id="75" name="フローチャート: 判断 74">
          <a:extLst>
            <a:ext uri="{FF2B5EF4-FFF2-40B4-BE49-F238E27FC236}">
              <a16:creationId xmlns:a16="http://schemas.microsoft.com/office/drawing/2014/main" id="{00000000-0008-0000-0600-00004B000000}"/>
            </a:ext>
          </a:extLst>
        </xdr:cNvPr>
        <xdr:cNvSpPr/>
      </xdr:nvSpPr>
      <xdr:spPr>
        <a:xfrm>
          <a:off x="1079500" y="63637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112786</xdr:rowOff>
    </xdr:from>
    <xdr:ext cx="534377"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863111" y="64564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600-000050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a:extLst>
            <a:ext uri="{FF2B5EF4-FFF2-40B4-BE49-F238E27FC236}">
              <a16:creationId xmlns:a16="http://schemas.microsoft.com/office/drawing/2014/main" id="{00000000-0008-0000-0600-000051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22007</xdr:rowOff>
    </xdr:from>
    <xdr:to>
      <xdr:col>24</xdr:col>
      <xdr:colOff>114300</xdr:colOff>
      <xdr:row>36</xdr:row>
      <xdr:rowOff>123607</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4584700" y="6194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44884</xdr:rowOff>
    </xdr:from>
    <xdr:ext cx="534377" cy="259045"/>
    <xdr:sp macro="" textlink="">
      <xdr:nvSpPr>
        <xdr:cNvPr id="83" name="人件費該当値テキスト">
          <a:extLst>
            <a:ext uri="{FF2B5EF4-FFF2-40B4-BE49-F238E27FC236}">
              <a16:creationId xmlns:a16="http://schemas.microsoft.com/office/drawing/2014/main" id="{00000000-0008-0000-0600-000053000000}"/>
            </a:ext>
          </a:extLst>
        </xdr:cNvPr>
        <xdr:cNvSpPr txBox="1"/>
      </xdr:nvSpPr>
      <xdr:spPr>
        <a:xfrm>
          <a:off x="4686300" y="60456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42222</xdr:rowOff>
    </xdr:from>
    <xdr:to>
      <xdr:col>20</xdr:col>
      <xdr:colOff>38100</xdr:colOff>
      <xdr:row>36</xdr:row>
      <xdr:rowOff>143822</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3746500" y="6214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34</xdr:row>
      <xdr:rowOff>160349</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3530111" y="59896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77,788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26546</xdr:rowOff>
    </xdr:from>
    <xdr:to>
      <xdr:col>15</xdr:col>
      <xdr:colOff>101600</xdr:colOff>
      <xdr:row>36</xdr:row>
      <xdr:rowOff>128146</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2857500" y="6198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144673</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2641111" y="59739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23303</xdr:rowOff>
    </xdr:from>
    <xdr:to>
      <xdr:col>10</xdr:col>
      <xdr:colOff>165100</xdr:colOff>
      <xdr:row>36</xdr:row>
      <xdr:rowOff>124903</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968500" y="61955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141430</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1752111" y="5970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79,526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16619</xdr:rowOff>
    </xdr:from>
    <xdr:to>
      <xdr:col>6</xdr:col>
      <xdr:colOff>38100</xdr:colOff>
      <xdr:row>36</xdr:row>
      <xdr:rowOff>118219</xdr:rowOff>
    </xdr:to>
    <xdr:sp macro="" textlink="">
      <xdr:nvSpPr>
        <xdr:cNvPr id="90" name="楕円 89">
          <a:extLst>
            <a:ext uri="{FF2B5EF4-FFF2-40B4-BE49-F238E27FC236}">
              <a16:creationId xmlns:a16="http://schemas.microsoft.com/office/drawing/2014/main" id="{00000000-0008-0000-0600-00005A000000}"/>
            </a:ext>
          </a:extLst>
        </xdr:cNvPr>
        <xdr:cNvSpPr/>
      </xdr:nvSpPr>
      <xdr:spPr>
        <a:xfrm>
          <a:off x="1079500" y="6188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134746</xdr:rowOff>
    </xdr:from>
    <xdr:ext cx="534377" cy="259045"/>
    <xdr:sp macro="" textlink="">
      <xdr:nvSpPr>
        <xdr:cNvPr id="91" name="テキスト ボックス 90">
          <a:extLst>
            <a:ext uri="{FF2B5EF4-FFF2-40B4-BE49-F238E27FC236}">
              <a16:creationId xmlns:a16="http://schemas.microsoft.com/office/drawing/2014/main" id="{00000000-0008-0000-0600-00005B000000}"/>
            </a:ext>
          </a:extLst>
        </xdr:cNvPr>
        <xdr:cNvSpPr txBox="1"/>
      </xdr:nvSpPr>
      <xdr:spPr>
        <a:xfrm>
          <a:off x="863111" y="59640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a:extLst>
            <a:ext uri="{FF2B5EF4-FFF2-40B4-BE49-F238E27FC236}">
              <a16:creationId xmlns:a16="http://schemas.microsoft.com/office/drawing/2014/main" id="{00000000-0008-0000-0600-000062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a:extLst>
            <a:ext uri="{FF2B5EF4-FFF2-40B4-BE49-F238E27FC236}">
              <a16:creationId xmlns:a16="http://schemas.microsoft.com/office/drawing/2014/main" id="{00000000-0008-0000-0600-000063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60</xdr:row>
      <xdr:rowOff>111777</xdr:rowOff>
    </xdr:from>
    <xdr:ext cx="53129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2" name="テキスト ボックス 111">
          <a:extLst>
            <a:ext uri="{FF2B5EF4-FFF2-40B4-BE49-F238E27FC236}">
              <a16:creationId xmlns:a16="http://schemas.microsoft.com/office/drawing/2014/main" id="{00000000-0008-0000-0600-000070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4" name="テキスト ボックス 113">
          <a:extLst>
            <a:ext uri="{FF2B5EF4-FFF2-40B4-BE49-F238E27FC236}">
              <a16:creationId xmlns:a16="http://schemas.microsoft.com/office/drawing/2014/main" id="{00000000-0008-0000-0600-000072000000}"/>
            </a:ext>
          </a:extLst>
        </xdr:cNvPr>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6" name="テキスト ボックス 115">
          <a:extLst>
            <a:ext uri="{FF2B5EF4-FFF2-40B4-BE49-F238E27FC236}">
              <a16:creationId xmlns:a16="http://schemas.microsoft.com/office/drawing/2014/main" id="{00000000-0008-0000-0600-000074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7" name="物件費グラフ枠">
          <a:extLst>
            <a:ext uri="{FF2B5EF4-FFF2-40B4-BE49-F238E27FC236}">
              <a16:creationId xmlns:a16="http://schemas.microsoft.com/office/drawing/2014/main" id="{00000000-0008-0000-0600-000075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154112</xdr:rowOff>
    </xdr:from>
    <xdr:to>
      <xdr:col>24</xdr:col>
      <xdr:colOff>62865</xdr:colOff>
      <xdr:row>59</xdr:row>
      <xdr:rowOff>120955</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flipV="1">
          <a:off x="4633595" y="8726612"/>
          <a:ext cx="1270" cy="15098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124782</xdr:rowOff>
    </xdr:from>
    <xdr:ext cx="534377" cy="259045"/>
    <xdr:sp macro="" textlink="">
      <xdr:nvSpPr>
        <xdr:cNvPr id="119" name="物件費最小値テキスト">
          <a:extLst>
            <a:ext uri="{FF2B5EF4-FFF2-40B4-BE49-F238E27FC236}">
              <a16:creationId xmlns:a16="http://schemas.microsoft.com/office/drawing/2014/main" id="{00000000-0008-0000-0600-000077000000}"/>
            </a:ext>
          </a:extLst>
        </xdr:cNvPr>
        <xdr:cNvSpPr txBox="1"/>
      </xdr:nvSpPr>
      <xdr:spPr>
        <a:xfrm>
          <a:off x="4686300" y="10240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57,972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120955</xdr:rowOff>
    </xdr:from>
    <xdr:to>
      <xdr:col>24</xdr:col>
      <xdr:colOff>152400</xdr:colOff>
      <xdr:row>59</xdr:row>
      <xdr:rowOff>120955</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a:off x="4546600" y="102365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100789</xdr:rowOff>
    </xdr:from>
    <xdr:ext cx="599010" cy="259045"/>
    <xdr:sp macro="" textlink="">
      <xdr:nvSpPr>
        <xdr:cNvPr id="121" name="物件費最大値テキスト">
          <a:extLst>
            <a:ext uri="{FF2B5EF4-FFF2-40B4-BE49-F238E27FC236}">
              <a16:creationId xmlns:a16="http://schemas.microsoft.com/office/drawing/2014/main" id="{00000000-0008-0000-0600-000079000000}"/>
            </a:ext>
          </a:extLst>
        </xdr:cNvPr>
        <xdr:cNvSpPr txBox="1"/>
      </xdr:nvSpPr>
      <xdr:spPr>
        <a:xfrm>
          <a:off x="4686300" y="85018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196,676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154112</xdr:rowOff>
    </xdr:from>
    <xdr:to>
      <xdr:col>24</xdr:col>
      <xdr:colOff>152400</xdr:colOff>
      <xdr:row>50</xdr:row>
      <xdr:rowOff>154112</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a:off x="4546600" y="87266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66222</xdr:rowOff>
    </xdr:from>
    <xdr:to>
      <xdr:col>24</xdr:col>
      <xdr:colOff>63500</xdr:colOff>
      <xdr:row>57</xdr:row>
      <xdr:rowOff>132396</xdr:rowOff>
    </xdr:to>
    <xdr:cxnSp macro="">
      <xdr:nvCxnSpPr>
        <xdr:cNvPr id="123" name="直線コネクタ 122">
          <a:extLst>
            <a:ext uri="{FF2B5EF4-FFF2-40B4-BE49-F238E27FC236}">
              <a16:creationId xmlns:a16="http://schemas.microsoft.com/office/drawing/2014/main" id="{00000000-0008-0000-0600-00007B000000}"/>
            </a:ext>
          </a:extLst>
        </xdr:cNvPr>
        <xdr:cNvCxnSpPr/>
      </xdr:nvCxnSpPr>
      <xdr:spPr>
        <a:xfrm flipV="1">
          <a:off x="3797300" y="9838872"/>
          <a:ext cx="838200" cy="66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81849</xdr:rowOff>
    </xdr:from>
    <xdr:ext cx="534377" cy="259045"/>
    <xdr:sp macro="" textlink="">
      <xdr:nvSpPr>
        <xdr:cNvPr id="124" name="物件費平均値テキスト">
          <a:extLst>
            <a:ext uri="{FF2B5EF4-FFF2-40B4-BE49-F238E27FC236}">
              <a16:creationId xmlns:a16="http://schemas.microsoft.com/office/drawing/2014/main" id="{00000000-0008-0000-0600-00007C000000}"/>
            </a:ext>
          </a:extLst>
        </xdr:cNvPr>
        <xdr:cNvSpPr txBox="1"/>
      </xdr:nvSpPr>
      <xdr:spPr>
        <a:xfrm>
          <a:off x="4686300" y="1002594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70,666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103422</xdr:rowOff>
    </xdr:from>
    <xdr:to>
      <xdr:col>24</xdr:col>
      <xdr:colOff>114300</xdr:colOff>
      <xdr:row>59</xdr:row>
      <xdr:rowOff>33572</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4584700" y="100475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132396</xdr:rowOff>
    </xdr:from>
    <xdr:to>
      <xdr:col>19</xdr:col>
      <xdr:colOff>177800</xdr:colOff>
      <xdr:row>58</xdr:row>
      <xdr:rowOff>18945</xdr:rowOff>
    </xdr:to>
    <xdr:cxnSp macro="">
      <xdr:nvCxnSpPr>
        <xdr:cNvPr id="126" name="直線コネクタ 125">
          <a:extLst>
            <a:ext uri="{FF2B5EF4-FFF2-40B4-BE49-F238E27FC236}">
              <a16:creationId xmlns:a16="http://schemas.microsoft.com/office/drawing/2014/main" id="{00000000-0008-0000-0600-00007E000000}"/>
            </a:ext>
          </a:extLst>
        </xdr:cNvPr>
        <xdr:cNvCxnSpPr/>
      </xdr:nvCxnSpPr>
      <xdr:spPr>
        <a:xfrm flipV="1">
          <a:off x="2908300" y="9905046"/>
          <a:ext cx="889000" cy="579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59</xdr:row>
      <xdr:rowOff>6288</xdr:rowOff>
    </xdr:from>
    <xdr:to>
      <xdr:col>20</xdr:col>
      <xdr:colOff>38100</xdr:colOff>
      <xdr:row>59</xdr:row>
      <xdr:rowOff>107888</xdr:rowOff>
    </xdr:to>
    <xdr:sp macro="" textlink="">
      <xdr:nvSpPr>
        <xdr:cNvPr id="127" name="フローチャート: 判断 126">
          <a:extLst>
            <a:ext uri="{FF2B5EF4-FFF2-40B4-BE49-F238E27FC236}">
              <a16:creationId xmlns:a16="http://schemas.microsoft.com/office/drawing/2014/main" id="{00000000-0008-0000-0600-00007F000000}"/>
            </a:ext>
          </a:extLst>
        </xdr:cNvPr>
        <xdr:cNvSpPr/>
      </xdr:nvSpPr>
      <xdr:spPr>
        <a:xfrm>
          <a:off x="3746500" y="10121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59</xdr:row>
      <xdr:rowOff>99015</xdr:rowOff>
    </xdr:from>
    <xdr:ext cx="534377"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3530111" y="10214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18945</xdr:rowOff>
    </xdr:from>
    <xdr:to>
      <xdr:col>15</xdr:col>
      <xdr:colOff>50800</xdr:colOff>
      <xdr:row>58</xdr:row>
      <xdr:rowOff>61323</xdr:rowOff>
    </xdr:to>
    <xdr:cxnSp macro="">
      <xdr:nvCxnSpPr>
        <xdr:cNvPr id="129" name="直線コネクタ 128">
          <a:extLst>
            <a:ext uri="{FF2B5EF4-FFF2-40B4-BE49-F238E27FC236}">
              <a16:creationId xmlns:a16="http://schemas.microsoft.com/office/drawing/2014/main" id="{00000000-0008-0000-0600-000081000000}"/>
            </a:ext>
          </a:extLst>
        </xdr:cNvPr>
        <xdr:cNvCxnSpPr/>
      </xdr:nvCxnSpPr>
      <xdr:spPr>
        <a:xfrm flipV="1">
          <a:off x="2019300" y="9963045"/>
          <a:ext cx="889000" cy="423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24783</xdr:rowOff>
    </xdr:from>
    <xdr:to>
      <xdr:col>15</xdr:col>
      <xdr:colOff>101600</xdr:colOff>
      <xdr:row>59</xdr:row>
      <xdr:rowOff>126383</xdr:rowOff>
    </xdr:to>
    <xdr:sp macro="" textlink="">
      <xdr:nvSpPr>
        <xdr:cNvPr id="130" name="フローチャート: 判断 129">
          <a:extLst>
            <a:ext uri="{FF2B5EF4-FFF2-40B4-BE49-F238E27FC236}">
              <a16:creationId xmlns:a16="http://schemas.microsoft.com/office/drawing/2014/main" id="{00000000-0008-0000-0600-000082000000}"/>
            </a:ext>
          </a:extLst>
        </xdr:cNvPr>
        <xdr:cNvSpPr/>
      </xdr:nvSpPr>
      <xdr:spPr>
        <a:xfrm>
          <a:off x="2857500" y="10140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59</xdr:row>
      <xdr:rowOff>117510</xdr:rowOff>
    </xdr:from>
    <xdr:ext cx="534377"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2641111" y="10233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61323</xdr:rowOff>
    </xdr:from>
    <xdr:to>
      <xdr:col>10</xdr:col>
      <xdr:colOff>114300</xdr:colOff>
      <xdr:row>58</xdr:row>
      <xdr:rowOff>99042</xdr:rowOff>
    </xdr:to>
    <xdr:cxnSp macro="">
      <xdr:nvCxnSpPr>
        <xdr:cNvPr id="132" name="直線コネクタ 131">
          <a:extLst>
            <a:ext uri="{FF2B5EF4-FFF2-40B4-BE49-F238E27FC236}">
              <a16:creationId xmlns:a16="http://schemas.microsoft.com/office/drawing/2014/main" id="{00000000-0008-0000-0600-000084000000}"/>
            </a:ext>
          </a:extLst>
        </xdr:cNvPr>
        <xdr:cNvCxnSpPr/>
      </xdr:nvCxnSpPr>
      <xdr:spPr>
        <a:xfrm flipV="1">
          <a:off x="1130300" y="10005423"/>
          <a:ext cx="889000" cy="37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11524</xdr:rowOff>
    </xdr:from>
    <xdr:to>
      <xdr:col>10</xdr:col>
      <xdr:colOff>165100</xdr:colOff>
      <xdr:row>59</xdr:row>
      <xdr:rowOff>113124</xdr:rowOff>
    </xdr:to>
    <xdr:sp macro="" textlink="">
      <xdr:nvSpPr>
        <xdr:cNvPr id="133" name="フローチャート: 判断 132">
          <a:extLst>
            <a:ext uri="{FF2B5EF4-FFF2-40B4-BE49-F238E27FC236}">
              <a16:creationId xmlns:a16="http://schemas.microsoft.com/office/drawing/2014/main" id="{00000000-0008-0000-0600-000085000000}"/>
            </a:ext>
          </a:extLst>
        </xdr:cNvPr>
        <xdr:cNvSpPr/>
      </xdr:nvSpPr>
      <xdr:spPr>
        <a:xfrm>
          <a:off x="1968500" y="10127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59</xdr:row>
      <xdr:rowOff>104251</xdr:rowOff>
    </xdr:from>
    <xdr:ext cx="534377"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1752111" y="10219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59</xdr:row>
      <xdr:rowOff>30683</xdr:rowOff>
    </xdr:from>
    <xdr:to>
      <xdr:col>6</xdr:col>
      <xdr:colOff>38100</xdr:colOff>
      <xdr:row>59</xdr:row>
      <xdr:rowOff>132283</xdr:rowOff>
    </xdr:to>
    <xdr:sp macro="" textlink="">
      <xdr:nvSpPr>
        <xdr:cNvPr id="135" name="フローチャート: 判断 134">
          <a:extLst>
            <a:ext uri="{FF2B5EF4-FFF2-40B4-BE49-F238E27FC236}">
              <a16:creationId xmlns:a16="http://schemas.microsoft.com/office/drawing/2014/main" id="{00000000-0008-0000-0600-000087000000}"/>
            </a:ext>
          </a:extLst>
        </xdr:cNvPr>
        <xdr:cNvSpPr/>
      </xdr:nvSpPr>
      <xdr:spPr>
        <a:xfrm>
          <a:off x="1079500" y="10146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123410</xdr:rowOff>
    </xdr:from>
    <xdr:ext cx="534377"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863111" y="10238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40" name="テキスト ボックス 139">
          <a:extLst>
            <a:ext uri="{FF2B5EF4-FFF2-40B4-BE49-F238E27FC236}">
              <a16:creationId xmlns:a16="http://schemas.microsoft.com/office/drawing/2014/main" id="{00000000-0008-0000-0600-00008C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15422</xdr:rowOff>
    </xdr:from>
    <xdr:to>
      <xdr:col>24</xdr:col>
      <xdr:colOff>114300</xdr:colOff>
      <xdr:row>57</xdr:row>
      <xdr:rowOff>117022</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4584700" y="9788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38299</xdr:rowOff>
    </xdr:from>
    <xdr:ext cx="534377" cy="259045"/>
    <xdr:sp macro="" textlink="">
      <xdr:nvSpPr>
        <xdr:cNvPr id="143" name="物件費該当値テキスト">
          <a:extLst>
            <a:ext uri="{FF2B5EF4-FFF2-40B4-BE49-F238E27FC236}">
              <a16:creationId xmlns:a16="http://schemas.microsoft.com/office/drawing/2014/main" id="{00000000-0008-0000-0600-00008F000000}"/>
            </a:ext>
          </a:extLst>
        </xdr:cNvPr>
        <xdr:cNvSpPr txBox="1"/>
      </xdr:nvSpPr>
      <xdr:spPr>
        <a:xfrm>
          <a:off x="4686300" y="96394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81596</xdr:rowOff>
    </xdr:from>
    <xdr:to>
      <xdr:col>20</xdr:col>
      <xdr:colOff>38100</xdr:colOff>
      <xdr:row>58</xdr:row>
      <xdr:rowOff>11746</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3746500" y="9854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28273</xdr:rowOff>
    </xdr:from>
    <xdr:ext cx="534377"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3530111" y="96294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139595</xdr:rowOff>
    </xdr:from>
    <xdr:to>
      <xdr:col>15</xdr:col>
      <xdr:colOff>101600</xdr:colOff>
      <xdr:row>58</xdr:row>
      <xdr:rowOff>69745</xdr:rowOff>
    </xdr:to>
    <xdr:sp macro="" textlink="">
      <xdr:nvSpPr>
        <xdr:cNvPr id="146" name="楕円 145">
          <a:extLst>
            <a:ext uri="{FF2B5EF4-FFF2-40B4-BE49-F238E27FC236}">
              <a16:creationId xmlns:a16="http://schemas.microsoft.com/office/drawing/2014/main" id="{00000000-0008-0000-0600-000092000000}"/>
            </a:ext>
          </a:extLst>
        </xdr:cNvPr>
        <xdr:cNvSpPr/>
      </xdr:nvSpPr>
      <xdr:spPr>
        <a:xfrm>
          <a:off x="2857500" y="9912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86272</xdr:rowOff>
    </xdr:from>
    <xdr:ext cx="534377" cy="259045"/>
    <xdr:sp macro="" textlink="">
      <xdr:nvSpPr>
        <xdr:cNvPr id="147" name="テキスト ボックス 146">
          <a:extLst>
            <a:ext uri="{FF2B5EF4-FFF2-40B4-BE49-F238E27FC236}">
              <a16:creationId xmlns:a16="http://schemas.microsoft.com/office/drawing/2014/main" id="{00000000-0008-0000-0600-000093000000}"/>
            </a:ext>
          </a:extLst>
        </xdr:cNvPr>
        <xdr:cNvSpPr txBox="1"/>
      </xdr:nvSpPr>
      <xdr:spPr>
        <a:xfrm>
          <a:off x="2641111" y="96874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10523</xdr:rowOff>
    </xdr:from>
    <xdr:to>
      <xdr:col>10</xdr:col>
      <xdr:colOff>165100</xdr:colOff>
      <xdr:row>58</xdr:row>
      <xdr:rowOff>112123</xdr:rowOff>
    </xdr:to>
    <xdr:sp macro="" textlink="">
      <xdr:nvSpPr>
        <xdr:cNvPr id="148" name="楕円 147">
          <a:extLst>
            <a:ext uri="{FF2B5EF4-FFF2-40B4-BE49-F238E27FC236}">
              <a16:creationId xmlns:a16="http://schemas.microsoft.com/office/drawing/2014/main" id="{00000000-0008-0000-0600-000094000000}"/>
            </a:ext>
          </a:extLst>
        </xdr:cNvPr>
        <xdr:cNvSpPr/>
      </xdr:nvSpPr>
      <xdr:spPr>
        <a:xfrm>
          <a:off x="1968500" y="9954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128650</xdr:rowOff>
    </xdr:from>
    <xdr:ext cx="534377" cy="259045"/>
    <xdr:sp macro="" textlink="">
      <xdr:nvSpPr>
        <xdr:cNvPr id="149" name="テキスト ボックス 148">
          <a:extLst>
            <a:ext uri="{FF2B5EF4-FFF2-40B4-BE49-F238E27FC236}">
              <a16:creationId xmlns:a16="http://schemas.microsoft.com/office/drawing/2014/main" id="{00000000-0008-0000-0600-000095000000}"/>
            </a:ext>
          </a:extLst>
        </xdr:cNvPr>
        <xdr:cNvSpPr txBox="1"/>
      </xdr:nvSpPr>
      <xdr:spPr>
        <a:xfrm>
          <a:off x="1752111" y="97298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48242</xdr:rowOff>
    </xdr:from>
    <xdr:to>
      <xdr:col>6</xdr:col>
      <xdr:colOff>38100</xdr:colOff>
      <xdr:row>58</xdr:row>
      <xdr:rowOff>149842</xdr:rowOff>
    </xdr:to>
    <xdr:sp macro="" textlink="">
      <xdr:nvSpPr>
        <xdr:cNvPr id="150" name="楕円 149">
          <a:extLst>
            <a:ext uri="{FF2B5EF4-FFF2-40B4-BE49-F238E27FC236}">
              <a16:creationId xmlns:a16="http://schemas.microsoft.com/office/drawing/2014/main" id="{00000000-0008-0000-0600-000096000000}"/>
            </a:ext>
          </a:extLst>
        </xdr:cNvPr>
        <xdr:cNvSpPr/>
      </xdr:nvSpPr>
      <xdr:spPr>
        <a:xfrm>
          <a:off x="1079500" y="9992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166369</xdr:rowOff>
    </xdr:from>
    <xdr:ext cx="534377" cy="259045"/>
    <xdr:sp macro="" textlink="">
      <xdr:nvSpPr>
        <xdr:cNvPr id="151" name="テキスト ボックス 150">
          <a:extLst>
            <a:ext uri="{FF2B5EF4-FFF2-40B4-BE49-F238E27FC236}">
              <a16:creationId xmlns:a16="http://schemas.microsoft.com/office/drawing/2014/main" id="{00000000-0008-0000-0600-000097000000}"/>
            </a:ext>
          </a:extLst>
        </xdr:cNvPr>
        <xdr:cNvSpPr txBox="1"/>
      </xdr:nvSpPr>
      <xdr:spPr>
        <a:xfrm>
          <a:off x="863111" y="9767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6" name="正方形/長方形 155">
          <a:extLst>
            <a:ext uri="{FF2B5EF4-FFF2-40B4-BE49-F238E27FC236}">
              <a16:creationId xmlns:a16="http://schemas.microsoft.com/office/drawing/2014/main" id="{00000000-0008-0000-0600-00009C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7" name="正方形/長方形 156">
          <a:extLst>
            <a:ext uri="{FF2B5EF4-FFF2-40B4-BE49-F238E27FC236}">
              <a16:creationId xmlns:a16="http://schemas.microsoft.com/office/drawing/2014/main" id="{00000000-0008-0000-0600-00009D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8" name="正方形/長方形 157">
          <a:extLst>
            <a:ext uri="{FF2B5EF4-FFF2-40B4-BE49-F238E27FC236}">
              <a16:creationId xmlns:a16="http://schemas.microsoft.com/office/drawing/2014/main" id="{00000000-0008-0000-0600-00009E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9" name="正方形/長方形 158">
          <a:extLst>
            <a:ext uri="{FF2B5EF4-FFF2-40B4-BE49-F238E27FC236}">
              <a16:creationId xmlns:a16="http://schemas.microsoft.com/office/drawing/2014/main" id="{00000000-0008-0000-0600-00009F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35577</xdr:rowOff>
    </xdr:from>
    <xdr:ext cx="46717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294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6" name="直線コネクタ 165">
          <a:extLst>
            <a:ext uri="{FF2B5EF4-FFF2-40B4-BE49-F238E27FC236}">
              <a16:creationId xmlns:a16="http://schemas.microsoft.com/office/drawing/2014/main" id="{00000000-0008-0000-0600-0000A6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7" name="テキスト ボックス 166">
          <a:extLst>
            <a:ext uri="{FF2B5EF4-FFF2-40B4-BE49-F238E27FC236}">
              <a16:creationId xmlns:a16="http://schemas.microsoft.com/office/drawing/2014/main" id="{00000000-0008-0000-0600-0000A7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8" name="直線コネクタ 167">
          <a:extLst>
            <a:ext uri="{FF2B5EF4-FFF2-40B4-BE49-F238E27FC236}">
              <a16:creationId xmlns:a16="http://schemas.microsoft.com/office/drawing/2014/main" id="{00000000-0008-0000-0600-0000A8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9" name="テキスト ボックス 168">
          <a:extLst>
            <a:ext uri="{FF2B5EF4-FFF2-40B4-BE49-F238E27FC236}">
              <a16:creationId xmlns:a16="http://schemas.microsoft.com/office/drawing/2014/main" id="{00000000-0008-0000-0600-0000A9000000}"/>
            </a:ext>
          </a:extLst>
        </xdr:cNvPr>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71" name="テキスト ボックス 170">
          <a:extLst>
            <a:ext uri="{FF2B5EF4-FFF2-40B4-BE49-F238E27FC236}">
              <a16:creationId xmlns:a16="http://schemas.microsoft.com/office/drawing/2014/main" id="{00000000-0008-0000-0600-0000AB000000}"/>
            </a:ext>
          </a:extLst>
        </xdr:cNvPr>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3" name="テキスト ボックス 172">
          <a:extLst>
            <a:ext uri="{FF2B5EF4-FFF2-40B4-BE49-F238E27FC236}">
              <a16:creationId xmlns:a16="http://schemas.microsoft.com/office/drawing/2014/main" id="{00000000-0008-0000-0600-0000AD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4" name="維持補修費グラフ枠">
          <a:extLst>
            <a:ext uri="{FF2B5EF4-FFF2-40B4-BE49-F238E27FC236}">
              <a16:creationId xmlns:a16="http://schemas.microsoft.com/office/drawing/2014/main" id="{00000000-0008-0000-0600-0000AE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104191</xdr:rowOff>
    </xdr:from>
    <xdr:to>
      <xdr:col>24</xdr:col>
      <xdr:colOff>62865</xdr:colOff>
      <xdr:row>79</xdr:row>
      <xdr:rowOff>5131</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flipV="1">
          <a:off x="4633595" y="12277141"/>
          <a:ext cx="1270" cy="12725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8958</xdr:rowOff>
    </xdr:from>
    <xdr:ext cx="378565" cy="259045"/>
    <xdr:sp macro="" textlink="">
      <xdr:nvSpPr>
        <xdr:cNvPr id="176" name="維持補修費最小値テキスト">
          <a:extLst>
            <a:ext uri="{FF2B5EF4-FFF2-40B4-BE49-F238E27FC236}">
              <a16:creationId xmlns:a16="http://schemas.microsoft.com/office/drawing/2014/main" id="{00000000-0008-0000-0600-0000B0000000}"/>
            </a:ext>
          </a:extLst>
        </xdr:cNvPr>
        <xdr:cNvSpPr txBox="1"/>
      </xdr:nvSpPr>
      <xdr:spPr>
        <a:xfrm>
          <a:off x="4686300" y="135535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5131</xdr:rowOff>
    </xdr:from>
    <xdr:to>
      <xdr:col>24</xdr:col>
      <xdr:colOff>152400</xdr:colOff>
      <xdr:row>79</xdr:row>
      <xdr:rowOff>5131</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a:off x="4546600" y="135496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50868</xdr:rowOff>
    </xdr:from>
    <xdr:ext cx="534377" cy="259045"/>
    <xdr:sp macro="" textlink="">
      <xdr:nvSpPr>
        <xdr:cNvPr id="178" name="維持補修費最大値テキスト">
          <a:extLst>
            <a:ext uri="{FF2B5EF4-FFF2-40B4-BE49-F238E27FC236}">
              <a16:creationId xmlns:a16="http://schemas.microsoft.com/office/drawing/2014/main" id="{00000000-0008-0000-0600-0000B2000000}"/>
            </a:ext>
          </a:extLst>
        </xdr:cNvPr>
        <xdr:cNvSpPr txBox="1"/>
      </xdr:nvSpPr>
      <xdr:spPr>
        <a:xfrm>
          <a:off x="4686300" y="120523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104191</xdr:rowOff>
    </xdr:from>
    <xdr:to>
      <xdr:col>24</xdr:col>
      <xdr:colOff>152400</xdr:colOff>
      <xdr:row>71</xdr:row>
      <xdr:rowOff>104191</xdr:rowOff>
    </xdr:to>
    <xdr:cxnSp macro="">
      <xdr:nvCxnSpPr>
        <xdr:cNvPr id="179" name="直線コネクタ 178">
          <a:extLst>
            <a:ext uri="{FF2B5EF4-FFF2-40B4-BE49-F238E27FC236}">
              <a16:creationId xmlns:a16="http://schemas.microsoft.com/office/drawing/2014/main" id="{00000000-0008-0000-0600-0000B3000000}"/>
            </a:ext>
          </a:extLst>
        </xdr:cNvPr>
        <xdr:cNvCxnSpPr/>
      </xdr:nvCxnSpPr>
      <xdr:spPr>
        <a:xfrm>
          <a:off x="4546600" y="122771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152425</xdr:rowOff>
    </xdr:from>
    <xdr:to>
      <xdr:col>24</xdr:col>
      <xdr:colOff>63500</xdr:colOff>
      <xdr:row>78</xdr:row>
      <xdr:rowOff>35916</xdr:rowOff>
    </xdr:to>
    <xdr:cxnSp macro="">
      <xdr:nvCxnSpPr>
        <xdr:cNvPr id="180" name="直線コネクタ 179">
          <a:extLst>
            <a:ext uri="{FF2B5EF4-FFF2-40B4-BE49-F238E27FC236}">
              <a16:creationId xmlns:a16="http://schemas.microsoft.com/office/drawing/2014/main" id="{00000000-0008-0000-0600-0000B4000000}"/>
            </a:ext>
          </a:extLst>
        </xdr:cNvPr>
        <xdr:cNvCxnSpPr/>
      </xdr:nvCxnSpPr>
      <xdr:spPr>
        <a:xfrm flipV="1">
          <a:off x="3797300" y="13354075"/>
          <a:ext cx="838200" cy="549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42587</xdr:rowOff>
    </xdr:from>
    <xdr:ext cx="469744" cy="259045"/>
    <xdr:sp macro="" textlink="">
      <xdr:nvSpPr>
        <xdr:cNvPr id="181" name="維持補修費平均値テキスト">
          <a:extLst>
            <a:ext uri="{FF2B5EF4-FFF2-40B4-BE49-F238E27FC236}">
              <a16:creationId xmlns:a16="http://schemas.microsoft.com/office/drawing/2014/main" id="{00000000-0008-0000-0600-0000B5000000}"/>
            </a:ext>
          </a:extLst>
        </xdr:cNvPr>
        <xdr:cNvSpPr txBox="1"/>
      </xdr:nvSpPr>
      <xdr:spPr>
        <a:xfrm>
          <a:off x="4686300" y="1307278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19710</xdr:rowOff>
    </xdr:from>
    <xdr:to>
      <xdr:col>24</xdr:col>
      <xdr:colOff>114300</xdr:colOff>
      <xdr:row>77</xdr:row>
      <xdr:rowOff>121310</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4584700" y="13221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22200</xdr:rowOff>
    </xdr:from>
    <xdr:to>
      <xdr:col>19</xdr:col>
      <xdr:colOff>177800</xdr:colOff>
      <xdr:row>78</xdr:row>
      <xdr:rowOff>35916</xdr:rowOff>
    </xdr:to>
    <xdr:cxnSp macro="">
      <xdr:nvCxnSpPr>
        <xdr:cNvPr id="183" name="直線コネクタ 182">
          <a:extLst>
            <a:ext uri="{FF2B5EF4-FFF2-40B4-BE49-F238E27FC236}">
              <a16:creationId xmlns:a16="http://schemas.microsoft.com/office/drawing/2014/main" id="{00000000-0008-0000-0600-0000B7000000}"/>
            </a:ext>
          </a:extLst>
        </xdr:cNvPr>
        <xdr:cNvCxnSpPr/>
      </xdr:nvCxnSpPr>
      <xdr:spPr>
        <a:xfrm>
          <a:off x="2908300" y="13395300"/>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44628</xdr:rowOff>
    </xdr:from>
    <xdr:to>
      <xdr:col>20</xdr:col>
      <xdr:colOff>38100</xdr:colOff>
      <xdr:row>77</xdr:row>
      <xdr:rowOff>146228</xdr:rowOff>
    </xdr:to>
    <xdr:sp macro="" textlink="">
      <xdr:nvSpPr>
        <xdr:cNvPr id="184" name="フローチャート: 判断 183">
          <a:extLst>
            <a:ext uri="{FF2B5EF4-FFF2-40B4-BE49-F238E27FC236}">
              <a16:creationId xmlns:a16="http://schemas.microsoft.com/office/drawing/2014/main" id="{00000000-0008-0000-0600-0000B8000000}"/>
            </a:ext>
          </a:extLst>
        </xdr:cNvPr>
        <xdr:cNvSpPr/>
      </xdr:nvSpPr>
      <xdr:spPr>
        <a:xfrm>
          <a:off x="3746500" y="13246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75</xdr:row>
      <xdr:rowOff>162755</xdr:rowOff>
    </xdr:from>
    <xdr:ext cx="469744"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3562428" y="130215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22200</xdr:rowOff>
    </xdr:from>
    <xdr:to>
      <xdr:col>15</xdr:col>
      <xdr:colOff>50800</xdr:colOff>
      <xdr:row>78</xdr:row>
      <xdr:rowOff>70434</xdr:rowOff>
    </xdr:to>
    <xdr:cxnSp macro="">
      <xdr:nvCxnSpPr>
        <xdr:cNvPr id="186" name="直線コネクタ 185">
          <a:extLst>
            <a:ext uri="{FF2B5EF4-FFF2-40B4-BE49-F238E27FC236}">
              <a16:creationId xmlns:a16="http://schemas.microsoft.com/office/drawing/2014/main" id="{00000000-0008-0000-0600-0000BA000000}"/>
            </a:ext>
          </a:extLst>
        </xdr:cNvPr>
        <xdr:cNvCxnSpPr/>
      </xdr:nvCxnSpPr>
      <xdr:spPr>
        <a:xfrm flipV="1">
          <a:off x="2019300" y="13395300"/>
          <a:ext cx="889000" cy="482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64973</xdr:rowOff>
    </xdr:from>
    <xdr:to>
      <xdr:col>15</xdr:col>
      <xdr:colOff>101600</xdr:colOff>
      <xdr:row>77</xdr:row>
      <xdr:rowOff>166573</xdr:rowOff>
    </xdr:to>
    <xdr:sp macro="" textlink="">
      <xdr:nvSpPr>
        <xdr:cNvPr id="187" name="フローチャート: 判断 186">
          <a:extLst>
            <a:ext uri="{FF2B5EF4-FFF2-40B4-BE49-F238E27FC236}">
              <a16:creationId xmlns:a16="http://schemas.microsoft.com/office/drawing/2014/main" id="{00000000-0008-0000-0600-0000BB000000}"/>
            </a:ext>
          </a:extLst>
        </xdr:cNvPr>
        <xdr:cNvSpPr/>
      </xdr:nvSpPr>
      <xdr:spPr>
        <a:xfrm>
          <a:off x="2857500" y="13266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11650</xdr:rowOff>
    </xdr:from>
    <xdr:ext cx="469744"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2673428" y="130418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70434</xdr:rowOff>
    </xdr:from>
    <xdr:to>
      <xdr:col>10</xdr:col>
      <xdr:colOff>114300</xdr:colOff>
      <xdr:row>78</xdr:row>
      <xdr:rowOff>108383</xdr:rowOff>
    </xdr:to>
    <xdr:cxnSp macro="">
      <xdr:nvCxnSpPr>
        <xdr:cNvPr id="189" name="直線コネクタ 188">
          <a:extLst>
            <a:ext uri="{FF2B5EF4-FFF2-40B4-BE49-F238E27FC236}">
              <a16:creationId xmlns:a16="http://schemas.microsoft.com/office/drawing/2014/main" id="{00000000-0008-0000-0600-0000BD000000}"/>
            </a:ext>
          </a:extLst>
        </xdr:cNvPr>
        <xdr:cNvCxnSpPr/>
      </xdr:nvCxnSpPr>
      <xdr:spPr>
        <a:xfrm flipV="1">
          <a:off x="1130300" y="13443534"/>
          <a:ext cx="889000" cy="379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78918</xdr:rowOff>
    </xdr:from>
    <xdr:to>
      <xdr:col>10</xdr:col>
      <xdr:colOff>165100</xdr:colOff>
      <xdr:row>78</xdr:row>
      <xdr:rowOff>9068</xdr:rowOff>
    </xdr:to>
    <xdr:sp macro="" textlink="">
      <xdr:nvSpPr>
        <xdr:cNvPr id="190" name="フローチャート: 判断 189">
          <a:extLst>
            <a:ext uri="{FF2B5EF4-FFF2-40B4-BE49-F238E27FC236}">
              <a16:creationId xmlns:a16="http://schemas.microsoft.com/office/drawing/2014/main" id="{00000000-0008-0000-0600-0000BE000000}"/>
            </a:ext>
          </a:extLst>
        </xdr:cNvPr>
        <xdr:cNvSpPr/>
      </xdr:nvSpPr>
      <xdr:spPr>
        <a:xfrm>
          <a:off x="1968500" y="132805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25595</xdr:rowOff>
    </xdr:from>
    <xdr:ext cx="469744"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1784428" y="130557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82804</xdr:rowOff>
    </xdr:from>
    <xdr:to>
      <xdr:col>6</xdr:col>
      <xdr:colOff>38100</xdr:colOff>
      <xdr:row>78</xdr:row>
      <xdr:rowOff>12954</xdr:rowOff>
    </xdr:to>
    <xdr:sp macro="" textlink="">
      <xdr:nvSpPr>
        <xdr:cNvPr id="192" name="フローチャート: 判断 191">
          <a:extLst>
            <a:ext uri="{FF2B5EF4-FFF2-40B4-BE49-F238E27FC236}">
              <a16:creationId xmlns:a16="http://schemas.microsoft.com/office/drawing/2014/main" id="{00000000-0008-0000-0600-0000C0000000}"/>
            </a:ext>
          </a:extLst>
        </xdr:cNvPr>
        <xdr:cNvSpPr/>
      </xdr:nvSpPr>
      <xdr:spPr>
        <a:xfrm>
          <a:off x="1079500" y="13284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29481</xdr:rowOff>
    </xdr:from>
    <xdr:ext cx="469744"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895428" y="130596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7" name="テキスト ボックス 196">
          <a:extLst>
            <a:ext uri="{FF2B5EF4-FFF2-40B4-BE49-F238E27FC236}">
              <a16:creationId xmlns:a16="http://schemas.microsoft.com/office/drawing/2014/main" id="{00000000-0008-0000-0600-0000C5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101625</xdr:rowOff>
    </xdr:from>
    <xdr:to>
      <xdr:col>24</xdr:col>
      <xdr:colOff>114300</xdr:colOff>
      <xdr:row>78</xdr:row>
      <xdr:rowOff>31775</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4584700" y="13303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80052</xdr:rowOff>
    </xdr:from>
    <xdr:ext cx="469744" cy="259045"/>
    <xdr:sp macro="" textlink="">
      <xdr:nvSpPr>
        <xdr:cNvPr id="200" name="維持補修費該当値テキスト">
          <a:extLst>
            <a:ext uri="{FF2B5EF4-FFF2-40B4-BE49-F238E27FC236}">
              <a16:creationId xmlns:a16="http://schemas.microsoft.com/office/drawing/2014/main" id="{00000000-0008-0000-0600-0000C8000000}"/>
            </a:ext>
          </a:extLst>
        </xdr:cNvPr>
        <xdr:cNvSpPr txBox="1"/>
      </xdr:nvSpPr>
      <xdr:spPr>
        <a:xfrm>
          <a:off x="4686300" y="132817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156566</xdr:rowOff>
    </xdr:from>
    <xdr:to>
      <xdr:col>20</xdr:col>
      <xdr:colOff>38100</xdr:colOff>
      <xdr:row>78</xdr:row>
      <xdr:rowOff>86716</xdr:rowOff>
    </xdr:to>
    <xdr:sp macro="" textlink="">
      <xdr:nvSpPr>
        <xdr:cNvPr id="201" name="楕円 200">
          <a:extLst>
            <a:ext uri="{FF2B5EF4-FFF2-40B4-BE49-F238E27FC236}">
              <a16:creationId xmlns:a16="http://schemas.microsoft.com/office/drawing/2014/main" id="{00000000-0008-0000-0600-0000C9000000}"/>
            </a:ext>
          </a:extLst>
        </xdr:cNvPr>
        <xdr:cNvSpPr/>
      </xdr:nvSpPr>
      <xdr:spPr>
        <a:xfrm>
          <a:off x="3746500" y="13358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77843</xdr:rowOff>
    </xdr:from>
    <xdr:ext cx="469744" cy="259045"/>
    <xdr:sp macro="" textlink="">
      <xdr:nvSpPr>
        <xdr:cNvPr id="202" name="テキスト ボックス 201">
          <a:extLst>
            <a:ext uri="{FF2B5EF4-FFF2-40B4-BE49-F238E27FC236}">
              <a16:creationId xmlns:a16="http://schemas.microsoft.com/office/drawing/2014/main" id="{00000000-0008-0000-0600-0000CA000000}"/>
            </a:ext>
          </a:extLst>
        </xdr:cNvPr>
        <xdr:cNvSpPr txBox="1"/>
      </xdr:nvSpPr>
      <xdr:spPr>
        <a:xfrm>
          <a:off x="3562428" y="134509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142850</xdr:rowOff>
    </xdr:from>
    <xdr:to>
      <xdr:col>15</xdr:col>
      <xdr:colOff>101600</xdr:colOff>
      <xdr:row>78</xdr:row>
      <xdr:rowOff>73000</xdr:rowOff>
    </xdr:to>
    <xdr:sp macro="" textlink="">
      <xdr:nvSpPr>
        <xdr:cNvPr id="203" name="楕円 202">
          <a:extLst>
            <a:ext uri="{FF2B5EF4-FFF2-40B4-BE49-F238E27FC236}">
              <a16:creationId xmlns:a16="http://schemas.microsoft.com/office/drawing/2014/main" id="{00000000-0008-0000-0600-0000CB000000}"/>
            </a:ext>
          </a:extLst>
        </xdr:cNvPr>
        <xdr:cNvSpPr/>
      </xdr:nvSpPr>
      <xdr:spPr>
        <a:xfrm>
          <a:off x="2857500" y="1334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64127</xdr:rowOff>
    </xdr:from>
    <xdr:ext cx="469744" cy="259045"/>
    <xdr:sp macro="" textlink="">
      <xdr:nvSpPr>
        <xdr:cNvPr id="204" name="テキスト ボックス 203">
          <a:extLst>
            <a:ext uri="{FF2B5EF4-FFF2-40B4-BE49-F238E27FC236}">
              <a16:creationId xmlns:a16="http://schemas.microsoft.com/office/drawing/2014/main" id="{00000000-0008-0000-0600-0000CC000000}"/>
            </a:ext>
          </a:extLst>
        </xdr:cNvPr>
        <xdr:cNvSpPr txBox="1"/>
      </xdr:nvSpPr>
      <xdr:spPr>
        <a:xfrm>
          <a:off x="2673428" y="13437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19634</xdr:rowOff>
    </xdr:from>
    <xdr:to>
      <xdr:col>10</xdr:col>
      <xdr:colOff>165100</xdr:colOff>
      <xdr:row>78</xdr:row>
      <xdr:rowOff>121234</xdr:rowOff>
    </xdr:to>
    <xdr:sp macro="" textlink="">
      <xdr:nvSpPr>
        <xdr:cNvPr id="205" name="楕円 204">
          <a:extLst>
            <a:ext uri="{FF2B5EF4-FFF2-40B4-BE49-F238E27FC236}">
              <a16:creationId xmlns:a16="http://schemas.microsoft.com/office/drawing/2014/main" id="{00000000-0008-0000-0600-0000CD000000}"/>
            </a:ext>
          </a:extLst>
        </xdr:cNvPr>
        <xdr:cNvSpPr/>
      </xdr:nvSpPr>
      <xdr:spPr>
        <a:xfrm>
          <a:off x="1968500" y="13392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112361</xdr:rowOff>
    </xdr:from>
    <xdr:ext cx="469744" cy="259045"/>
    <xdr:sp macro="" textlink="">
      <xdr:nvSpPr>
        <xdr:cNvPr id="206" name="テキスト ボックス 205">
          <a:extLst>
            <a:ext uri="{FF2B5EF4-FFF2-40B4-BE49-F238E27FC236}">
              <a16:creationId xmlns:a16="http://schemas.microsoft.com/office/drawing/2014/main" id="{00000000-0008-0000-0600-0000CE000000}"/>
            </a:ext>
          </a:extLst>
        </xdr:cNvPr>
        <xdr:cNvSpPr txBox="1"/>
      </xdr:nvSpPr>
      <xdr:spPr>
        <a:xfrm>
          <a:off x="1784428" y="134854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57583</xdr:rowOff>
    </xdr:from>
    <xdr:to>
      <xdr:col>6</xdr:col>
      <xdr:colOff>38100</xdr:colOff>
      <xdr:row>78</xdr:row>
      <xdr:rowOff>159183</xdr:rowOff>
    </xdr:to>
    <xdr:sp macro="" textlink="">
      <xdr:nvSpPr>
        <xdr:cNvPr id="207" name="楕円 206">
          <a:extLst>
            <a:ext uri="{FF2B5EF4-FFF2-40B4-BE49-F238E27FC236}">
              <a16:creationId xmlns:a16="http://schemas.microsoft.com/office/drawing/2014/main" id="{00000000-0008-0000-0600-0000CF000000}"/>
            </a:ext>
          </a:extLst>
        </xdr:cNvPr>
        <xdr:cNvSpPr/>
      </xdr:nvSpPr>
      <xdr:spPr>
        <a:xfrm>
          <a:off x="1079500" y="13430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150310</xdr:rowOff>
    </xdr:from>
    <xdr:ext cx="469744" cy="259045"/>
    <xdr:sp macro="" textlink="">
      <xdr:nvSpPr>
        <xdr:cNvPr id="208" name="テキスト ボックス 207">
          <a:extLst>
            <a:ext uri="{FF2B5EF4-FFF2-40B4-BE49-F238E27FC236}">
              <a16:creationId xmlns:a16="http://schemas.microsoft.com/office/drawing/2014/main" id="{00000000-0008-0000-0600-0000D0000000}"/>
            </a:ext>
          </a:extLst>
        </xdr:cNvPr>
        <xdr:cNvSpPr txBox="1"/>
      </xdr:nvSpPr>
      <xdr:spPr>
        <a:xfrm>
          <a:off x="895428" y="135234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3" name="正方形/長方形 212">
          <a:extLst>
            <a:ext uri="{FF2B5EF4-FFF2-40B4-BE49-F238E27FC236}">
              <a16:creationId xmlns:a16="http://schemas.microsoft.com/office/drawing/2014/main" id="{00000000-0008-0000-0600-0000D5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4" name="正方形/長方形 213">
          <a:extLst>
            <a:ext uri="{FF2B5EF4-FFF2-40B4-BE49-F238E27FC236}">
              <a16:creationId xmlns:a16="http://schemas.microsoft.com/office/drawing/2014/main" id="{00000000-0008-0000-0600-0000D6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5" name="正方形/長方形 214">
          <a:extLst>
            <a:ext uri="{FF2B5EF4-FFF2-40B4-BE49-F238E27FC236}">
              <a16:creationId xmlns:a16="http://schemas.microsoft.com/office/drawing/2014/main" id="{00000000-0008-0000-0600-0000D7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6" name="正方形/長方形 215">
          <a:extLst>
            <a:ext uri="{FF2B5EF4-FFF2-40B4-BE49-F238E27FC236}">
              <a16:creationId xmlns:a16="http://schemas.microsoft.com/office/drawing/2014/main" id="{00000000-0008-0000-0600-0000D8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2" name="直線コネクタ 221">
          <a:extLst>
            <a:ext uri="{FF2B5EF4-FFF2-40B4-BE49-F238E27FC236}">
              <a16:creationId xmlns:a16="http://schemas.microsoft.com/office/drawing/2014/main" id="{00000000-0008-0000-0600-0000DE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144434</xdr:rowOff>
    </xdr:from>
    <xdr:ext cx="595419" cy="259045"/>
    <xdr:sp macro="" textlink="">
      <xdr:nvSpPr>
        <xdr:cNvPr id="223" name="テキスト ボックス 222">
          <a:extLst>
            <a:ext uri="{FF2B5EF4-FFF2-40B4-BE49-F238E27FC236}">
              <a16:creationId xmlns:a16="http://schemas.microsoft.com/office/drawing/2014/main" id="{00000000-0008-0000-0600-0000DF000000}"/>
            </a:ext>
          </a:extLst>
        </xdr:cNvPr>
        <xdr:cNvSpPr txBox="1"/>
      </xdr:nvSpPr>
      <xdr:spPr>
        <a:xfrm>
          <a:off x="166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25" name="テキスト ボックス 224">
          <a:extLst>
            <a:ext uri="{FF2B5EF4-FFF2-40B4-BE49-F238E27FC236}">
              <a16:creationId xmlns:a16="http://schemas.microsoft.com/office/drawing/2014/main" id="{00000000-0008-0000-0600-0000E1000000}"/>
            </a:ext>
          </a:extLst>
        </xdr:cNvPr>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7" name="テキスト ボックス 226">
          <a:extLst>
            <a:ext uri="{FF2B5EF4-FFF2-40B4-BE49-F238E27FC236}">
              <a16:creationId xmlns:a16="http://schemas.microsoft.com/office/drawing/2014/main" id="{00000000-0008-0000-0600-0000E3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9" name="テキスト ボックス 228">
          <a:extLst>
            <a:ext uri="{FF2B5EF4-FFF2-40B4-BE49-F238E27FC236}">
              <a16:creationId xmlns:a16="http://schemas.microsoft.com/office/drawing/2014/main" id="{00000000-0008-0000-0600-0000E5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31" name="テキスト ボックス 230">
          <a:extLst>
            <a:ext uri="{FF2B5EF4-FFF2-40B4-BE49-F238E27FC236}">
              <a16:creationId xmlns:a16="http://schemas.microsoft.com/office/drawing/2014/main" id="{00000000-0008-0000-0600-0000E7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3" name="テキスト ボックス 232">
          <a:extLst>
            <a:ext uri="{FF2B5EF4-FFF2-40B4-BE49-F238E27FC236}">
              <a16:creationId xmlns:a16="http://schemas.microsoft.com/office/drawing/2014/main" id="{00000000-0008-0000-0600-0000E9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4" name="扶助費グラフ枠">
          <a:extLst>
            <a:ext uri="{FF2B5EF4-FFF2-40B4-BE49-F238E27FC236}">
              <a16:creationId xmlns:a16="http://schemas.microsoft.com/office/drawing/2014/main" id="{00000000-0008-0000-0600-0000EA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13464</xdr:rowOff>
    </xdr:from>
    <xdr:to>
      <xdr:col>24</xdr:col>
      <xdr:colOff>62865</xdr:colOff>
      <xdr:row>98</xdr:row>
      <xdr:rowOff>3439</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flipV="1">
          <a:off x="4633595" y="15443964"/>
          <a:ext cx="1270" cy="13615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7266</xdr:rowOff>
    </xdr:from>
    <xdr:ext cx="534377" cy="259045"/>
    <xdr:sp macro="" textlink="">
      <xdr:nvSpPr>
        <xdr:cNvPr id="236" name="扶助費最小値テキスト">
          <a:extLst>
            <a:ext uri="{FF2B5EF4-FFF2-40B4-BE49-F238E27FC236}">
              <a16:creationId xmlns:a16="http://schemas.microsoft.com/office/drawing/2014/main" id="{00000000-0008-0000-0600-0000EC000000}"/>
            </a:ext>
          </a:extLst>
        </xdr:cNvPr>
        <xdr:cNvSpPr txBox="1"/>
      </xdr:nvSpPr>
      <xdr:spPr>
        <a:xfrm>
          <a:off x="4686300" y="168093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96,345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3439</xdr:rowOff>
    </xdr:from>
    <xdr:to>
      <xdr:col>24</xdr:col>
      <xdr:colOff>152400</xdr:colOff>
      <xdr:row>98</xdr:row>
      <xdr:rowOff>3439</xdr:rowOff>
    </xdr:to>
    <xdr:cxnSp macro="">
      <xdr:nvCxnSpPr>
        <xdr:cNvPr id="237" name="直線コネクタ 236">
          <a:extLst>
            <a:ext uri="{FF2B5EF4-FFF2-40B4-BE49-F238E27FC236}">
              <a16:creationId xmlns:a16="http://schemas.microsoft.com/office/drawing/2014/main" id="{00000000-0008-0000-0600-0000ED000000}"/>
            </a:ext>
          </a:extLst>
        </xdr:cNvPr>
        <xdr:cNvCxnSpPr/>
      </xdr:nvCxnSpPr>
      <xdr:spPr>
        <a:xfrm>
          <a:off x="4546600" y="168055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131591</xdr:rowOff>
    </xdr:from>
    <xdr:ext cx="599010" cy="259045"/>
    <xdr:sp macro="" textlink="">
      <xdr:nvSpPr>
        <xdr:cNvPr id="238" name="扶助費最大値テキスト">
          <a:extLst>
            <a:ext uri="{FF2B5EF4-FFF2-40B4-BE49-F238E27FC236}">
              <a16:creationId xmlns:a16="http://schemas.microsoft.com/office/drawing/2014/main" id="{00000000-0008-0000-0600-0000EE000000}"/>
            </a:ext>
          </a:extLst>
        </xdr:cNvPr>
        <xdr:cNvSpPr txBox="1"/>
      </xdr:nvSpPr>
      <xdr:spPr>
        <a:xfrm>
          <a:off x="4686300" y="152191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179,731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13464</xdr:rowOff>
    </xdr:from>
    <xdr:to>
      <xdr:col>24</xdr:col>
      <xdr:colOff>152400</xdr:colOff>
      <xdr:row>90</xdr:row>
      <xdr:rowOff>13464</xdr:rowOff>
    </xdr:to>
    <xdr:cxnSp macro="">
      <xdr:nvCxnSpPr>
        <xdr:cNvPr id="239" name="直線コネクタ 238">
          <a:extLst>
            <a:ext uri="{FF2B5EF4-FFF2-40B4-BE49-F238E27FC236}">
              <a16:creationId xmlns:a16="http://schemas.microsoft.com/office/drawing/2014/main" id="{00000000-0008-0000-0600-0000EF000000}"/>
            </a:ext>
          </a:extLst>
        </xdr:cNvPr>
        <xdr:cNvCxnSpPr/>
      </xdr:nvCxnSpPr>
      <xdr:spPr>
        <a:xfrm>
          <a:off x="4546600" y="154439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3439</xdr:rowOff>
    </xdr:from>
    <xdr:to>
      <xdr:col>24</xdr:col>
      <xdr:colOff>63500</xdr:colOff>
      <xdr:row>98</xdr:row>
      <xdr:rowOff>61633</xdr:rowOff>
    </xdr:to>
    <xdr:cxnSp macro="">
      <xdr:nvCxnSpPr>
        <xdr:cNvPr id="240" name="直線コネクタ 239">
          <a:extLst>
            <a:ext uri="{FF2B5EF4-FFF2-40B4-BE49-F238E27FC236}">
              <a16:creationId xmlns:a16="http://schemas.microsoft.com/office/drawing/2014/main" id="{00000000-0008-0000-0600-0000F0000000}"/>
            </a:ext>
          </a:extLst>
        </xdr:cNvPr>
        <xdr:cNvCxnSpPr/>
      </xdr:nvCxnSpPr>
      <xdr:spPr>
        <a:xfrm flipV="1">
          <a:off x="3797300" y="16805539"/>
          <a:ext cx="838200" cy="58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93</xdr:row>
      <xdr:rowOff>143356</xdr:rowOff>
    </xdr:from>
    <xdr:ext cx="599010" cy="259045"/>
    <xdr:sp macro="" textlink="">
      <xdr:nvSpPr>
        <xdr:cNvPr id="241" name="扶助費平均値テキスト">
          <a:extLst>
            <a:ext uri="{FF2B5EF4-FFF2-40B4-BE49-F238E27FC236}">
              <a16:creationId xmlns:a16="http://schemas.microsoft.com/office/drawing/2014/main" id="{00000000-0008-0000-0600-0000F1000000}"/>
            </a:ext>
          </a:extLst>
        </xdr:cNvPr>
        <xdr:cNvSpPr txBox="1"/>
      </xdr:nvSpPr>
      <xdr:spPr>
        <a:xfrm>
          <a:off x="4686300" y="1608820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128,066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120479</xdr:rowOff>
    </xdr:from>
    <xdr:to>
      <xdr:col>24</xdr:col>
      <xdr:colOff>114300</xdr:colOff>
      <xdr:row>95</xdr:row>
      <xdr:rowOff>50629</xdr:rowOff>
    </xdr:to>
    <xdr:sp macro="" textlink="">
      <xdr:nvSpPr>
        <xdr:cNvPr id="242" name="フローチャート: 判断 241">
          <a:extLst>
            <a:ext uri="{FF2B5EF4-FFF2-40B4-BE49-F238E27FC236}">
              <a16:creationId xmlns:a16="http://schemas.microsoft.com/office/drawing/2014/main" id="{00000000-0008-0000-0600-0000F2000000}"/>
            </a:ext>
          </a:extLst>
        </xdr:cNvPr>
        <xdr:cNvSpPr/>
      </xdr:nvSpPr>
      <xdr:spPr>
        <a:xfrm>
          <a:off x="4584700" y="162367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60034</xdr:rowOff>
    </xdr:from>
    <xdr:to>
      <xdr:col>19</xdr:col>
      <xdr:colOff>177800</xdr:colOff>
      <xdr:row>98</xdr:row>
      <xdr:rowOff>61633</xdr:rowOff>
    </xdr:to>
    <xdr:cxnSp macro="">
      <xdr:nvCxnSpPr>
        <xdr:cNvPr id="243" name="直線コネクタ 242">
          <a:extLst>
            <a:ext uri="{FF2B5EF4-FFF2-40B4-BE49-F238E27FC236}">
              <a16:creationId xmlns:a16="http://schemas.microsoft.com/office/drawing/2014/main" id="{00000000-0008-0000-0600-0000F3000000}"/>
            </a:ext>
          </a:extLst>
        </xdr:cNvPr>
        <xdr:cNvCxnSpPr/>
      </xdr:nvCxnSpPr>
      <xdr:spPr>
        <a:xfrm>
          <a:off x="2908300" y="16862134"/>
          <a:ext cx="889000" cy="15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18867</xdr:rowOff>
    </xdr:from>
    <xdr:to>
      <xdr:col>20</xdr:col>
      <xdr:colOff>38100</xdr:colOff>
      <xdr:row>95</xdr:row>
      <xdr:rowOff>120467</xdr:rowOff>
    </xdr:to>
    <xdr:sp macro="" textlink="">
      <xdr:nvSpPr>
        <xdr:cNvPr id="244" name="フローチャート: 判断 243">
          <a:extLst>
            <a:ext uri="{FF2B5EF4-FFF2-40B4-BE49-F238E27FC236}">
              <a16:creationId xmlns:a16="http://schemas.microsoft.com/office/drawing/2014/main" id="{00000000-0008-0000-0600-0000F4000000}"/>
            </a:ext>
          </a:extLst>
        </xdr:cNvPr>
        <xdr:cNvSpPr/>
      </xdr:nvSpPr>
      <xdr:spPr>
        <a:xfrm>
          <a:off x="3746500" y="16306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93</xdr:row>
      <xdr:rowOff>136994</xdr:rowOff>
    </xdr:from>
    <xdr:ext cx="599010"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3497795" y="160818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123,789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60034</xdr:rowOff>
    </xdr:from>
    <xdr:to>
      <xdr:col>15</xdr:col>
      <xdr:colOff>50800</xdr:colOff>
      <xdr:row>98</xdr:row>
      <xdr:rowOff>149644</xdr:rowOff>
    </xdr:to>
    <xdr:cxnSp macro="">
      <xdr:nvCxnSpPr>
        <xdr:cNvPr id="246" name="直線コネクタ 245">
          <a:extLst>
            <a:ext uri="{FF2B5EF4-FFF2-40B4-BE49-F238E27FC236}">
              <a16:creationId xmlns:a16="http://schemas.microsoft.com/office/drawing/2014/main" id="{00000000-0008-0000-0600-0000F6000000}"/>
            </a:ext>
          </a:extLst>
        </xdr:cNvPr>
        <xdr:cNvCxnSpPr/>
      </xdr:nvCxnSpPr>
      <xdr:spPr>
        <a:xfrm flipV="1">
          <a:off x="2019300" y="16862134"/>
          <a:ext cx="889000" cy="896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31080</xdr:rowOff>
    </xdr:from>
    <xdr:to>
      <xdr:col>15</xdr:col>
      <xdr:colOff>101600</xdr:colOff>
      <xdr:row>95</xdr:row>
      <xdr:rowOff>132680</xdr:rowOff>
    </xdr:to>
    <xdr:sp macro="" textlink="">
      <xdr:nvSpPr>
        <xdr:cNvPr id="247" name="フローチャート: 判断 246">
          <a:extLst>
            <a:ext uri="{FF2B5EF4-FFF2-40B4-BE49-F238E27FC236}">
              <a16:creationId xmlns:a16="http://schemas.microsoft.com/office/drawing/2014/main" id="{00000000-0008-0000-0600-0000F7000000}"/>
            </a:ext>
          </a:extLst>
        </xdr:cNvPr>
        <xdr:cNvSpPr/>
      </xdr:nvSpPr>
      <xdr:spPr>
        <a:xfrm>
          <a:off x="2857500" y="16318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93</xdr:row>
      <xdr:rowOff>149207</xdr:rowOff>
    </xdr:from>
    <xdr:ext cx="599010"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2608795" y="160940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149644</xdr:rowOff>
    </xdr:from>
    <xdr:to>
      <xdr:col>10</xdr:col>
      <xdr:colOff>114300</xdr:colOff>
      <xdr:row>99</xdr:row>
      <xdr:rowOff>15456</xdr:rowOff>
    </xdr:to>
    <xdr:cxnSp macro="">
      <xdr:nvCxnSpPr>
        <xdr:cNvPr id="249" name="直線コネクタ 248">
          <a:extLst>
            <a:ext uri="{FF2B5EF4-FFF2-40B4-BE49-F238E27FC236}">
              <a16:creationId xmlns:a16="http://schemas.microsoft.com/office/drawing/2014/main" id="{00000000-0008-0000-0600-0000F9000000}"/>
            </a:ext>
          </a:extLst>
        </xdr:cNvPr>
        <xdr:cNvCxnSpPr/>
      </xdr:nvCxnSpPr>
      <xdr:spPr>
        <a:xfrm flipV="1">
          <a:off x="1130300" y="16951744"/>
          <a:ext cx="889000" cy="372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101195</xdr:rowOff>
    </xdr:from>
    <xdr:to>
      <xdr:col>10</xdr:col>
      <xdr:colOff>165100</xdr:colOff>
      <xdr:row>96</xdr:row>
      <xdr:rowOff>31345</xdr:rowOff>
    </xdr:to>
    <xdr:sp macro="" textlink="">
      <xdr:nvSpPr>
        <xdr:cNvPr id="250" name="フローチャート: 判断 249">
          <a:extLst>
            <a:ext uri="{FF2B5EF4-FFF2-40B4-BE49-F238E27FC236}">
              <a16:creationId xmlns:a16="http://schemas.microsoft.com/office/drawing/2014/main" id="{00000000-0008-0000-0600-0000FA000000}"/>
            </a:ext>
          </a:extLst>
        </xdr:cNvPr>
        <xdr:cNvSpPr/>
      </xdr:nvSpPr>
      <xdr:spPr>
        <a:xfrm>
          <a:off x="1968500" y="16388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94</xdr:row>
      <xdr:rowOff>47872</xdr:rowOff>
    </xdr:from>
    <xdr:ext cx="59901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1719795" y="161641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5869</xdr:rowOff>
    </xdr:from>
    <xdr:to>
      <xdr:col>6</xdr:col>
      <xdr:colOff>38100</xdr:colOff>
      <xdr:row>96</xdr:row>
      <xdr:rowOff>107469</xdr:rowOff>
    </xdr:to>
    <xdr:sp macro="" textlink="">
      <xdr:nvSpPr>
        <xdr:cNvPr id="252" name="フローチャート: 判断 251">
          <a:extLst>
            <a:ext uri="{FF2B5EF4-FFF2-40B4-BE49-F238E27FC236}">
              <a16:creationId xmlns:a16="http://schemas.microsoft.com/office/drawing/2014/main" id="{00000000-0008-0000-0600-0000FC000000}"/>
            </a:ext>
          </a:extLst>
        </xdr:cNvPr>
        <xdr:cNvSpPr/>
      </xdr:nvSpPr>
      <xdr:spPr>
        <a:xfrm>
          <a:off x="1079500" y="16465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94</xdr:row>
      <xdr:rowOff>123996</xdr:rowOff>
    </xdr:from>
    <xdr:ext cx="59901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830795" y="162402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6" name="テキスト ボックス 255">
          <a:extLst>
            <a:ext uri="{FF2B5EF4-FFF2-40B4-BE49-F238E27FC236}">
              <a16:creationId xmlns:a16="http://schemas.microsoft.com/office/drawing/2014/main" id="{00000000-0008-0000-0600-00000001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8" name="テキスト ボックス 257">
          <a:extLst>
            <a:ext uri="{FF2B5EF4-FFF2-40B4-BE49-F238E27FC236}">
              <a16:creationId xmlns:a16="http://schemas.microsoft.com/office/drawing/2014/main" id="{00000000-0008-0000-0600-00000201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124089</xdr:rowOff>
    </xdr:from>
    <xdr:to>
      <xdr:col>24</xdr:col>
      <xdr:colOff>114300</xdr:colOff>
      <xdr:row>98</xdr:row>
      <xdr:rowOff>54239</xdr:rowOff>
    </xdr:to>
    <xdr:sp macro="" textlink="">
      <xdr:nvSpPr>
        <xdr:cNvPr id="259" name="楕円 258">
          <a:extLst>
            <a:ext uri="{FF2B5EF4-FFF2-40B4-BE49-F238E27FC236}">
              <a16:creationId xmlns:a16="http://schemas.microsoft.com/office/drawing/2014/main" id="{00000000-0008-0000-0600-000003010000}"/>
            </a:ext>
          </a:extLst>
        </xdr:cNvPr>
        <xdr:cNvSpPr/>
      </xdr:nvSpPr>
      <xdr:spPr>
        <a:xfrm>
          <a:off x="4584700" y="16754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39016</xdr:rowOff>
    </xdr:from>
    <xdr:ext cx="534377" cy="259045"/>
    <xdr:sp macro="" textlink="">
      <xdr:nvSpPr>
        <xdr:cNvPr id="260" name="扶助費該当値テキスト">
          <a:extLst>
            <a:ext uri="{FF2B5EF4-FFF2-40B4-BE49-F238E27FC236}">
              <a16:creationId xmlns:a16="http://schemas.microsoft.com/office/drawing/2014/main" id="{00000000-0008-0000-0600-000004010000}"/>
            </a:ext>
          </a:extLst>
        </xdr:cNvPr>
        <xdr:cNvSpPr txBox="1"/>
      </xdr:nvSpPr>
      <xdr:spPr>
        <a:xfrm>
          <a:off x="4686300" y="16669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96,345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10833</xdr:rowOff>
    </xdr:from>
    <xdr:to>
      <xdr:col>20</xdr:col>
      <xdr:colOff>38100</xdr:colOff>
      <xdr:row>98</xdr:row>
      <xdr:rowOff>112433</xdr:rowOff>
    </xdr:to>
    <xdr:sp macro="" textlink="">
      <xdr:nvSpPr>
        <xdr:cNvPr id="261" name="楕円 260">
          <a:extLst>
            <a:ext uri="{FF2B5EF4-FFF2-40B4-BE49-F238E27FC236}">
              <a16:creationId xmlns:a16="http://schemas.microsoft.com/office/drawing/2014/main" id="{00000000-0008-0000-0600-000005010000}"/>
            </a:ext>
          </a:extLst>
        </xdr:cNvPr>
        <xdr:cNvSpPr/>
      </xdr:nvSpPr>
      <xdr:spPr>
        <a:xfrm>
          <a:off x="3746500" y="16812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103560</xdr:rowOff>
    </xdr:from>
    <xdr:ext cx="534377" cy="259045"/>
    <xdr:sp macro="" textlink="">
      <xdr:nvSpPr>
        <xdr:cNvPr id="262" name="テキスト ボックス 261">
          <a:extLst>
            <a:ext uri="{FF2B5EF4-FFF2-40B4-BE49-F238E27FC236}">
              <a16:creationId xmlns:a16="http://schemas.microsoft.com/office/drawing/2014/main" id="{00000000-0008-0000-0600-000006010000}"/>
            </a:ext>
          </a:extLst>
        </xdr:cNvPr>
        <xdr:cNvSpPr txBox="1"/>
      </xdr:nvSpPr>
      <xdr:spPr>
        <a:xfrm>
          <a:off x="3530111" y="169056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9234</xdr:rowOff>
    </xdr:from>
    <xdr:to>
      <xdr:col>15</xdr:col>
      <xdr:colOff>101600</xdr:colOff>
      <xdr:row>98</xdr:row>
      <xdr:rowOff>110834</xdr:rowOff>
    </xdr:to>
    <xdr:sp macro="" textlink="">
      <xdr:nvSpPr>
        <xdr:cNvPr id="263" name="楕円 262">
          <a:extLst>
            <a:ext uri="{FF2B5EF4-FFF2-40B4-BE49-F238E27FC236}">
              <a16:creationId xmlns:a16="http://schemas.microsoft.com/office/drawing/2014/main" id="{00000000-0008-0000-0600-000007010000}"/>
            </a:ext>
          </a:extLst>
        </xdr:cNvPr>
        <xdr:cNvSpPr/>
      </xdr:nvSpPr>
      <xdr:spPr>
        <a:xfrm>
          <a:off x="2857500" y="16811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101961</xdr:rowOff>
    </xdr:from>
    <xdr:ext cx="534377" cy="259045"/>
    <xdr:sp macro="" textlink="">
      <xdr:nvSpPr>
        <xdr:cNvPr id="264" name="テキスト ボックス 263">
          <a:extLst>
            <a:ext uri="{FF2B5EF4-FFF2-40B4-BE49-F238E27FC236}">
              <a16:creationId xmlns:a16="http://schemas.microsoft.com/office/drawing/2014/main" id="{00000000-0008-0000-0600-000008010000}"/>
            </a:ext>
          </a:extLst>
        </xdr:cNvPr>
        <xdr:cNvSpPr txBox="1"/>
      </xdr:nvSpPr>
      <xdr:spPr>
        <a:xfrm>
          <a:off x="2641111" y="169040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92,879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98844</xdr:rowOff>
    </xdr:from>
    <xdr:to>
      <xdr:col>10</xdr:col>
      <xdr:colOff>165100</xdr:colOff>
      <xdr:row>99</xdr:row>
      <xdr:rowOff>28994</xdr:rowOff>
    </xdr:to>
    <xdr:sp macro="" textlink="">
      <xdr:nvSpPr>
        <xdr:cNvPr id="265" name="楕円 264">
          <a:extLst>
            <a:ext uri="{FF2B5EF4-FFF2-40B4-BE49-F238E27FC236}">
              <a16:creationId xmlns:a16="http://schemas.microsoft.com/office/drawing/2014/main" id="{00000000-0008-0000-0600-000009010000}"/>
            </a:ext>
          </a:extLst>
        </xdr:cNvPr>
        <xdr:cNvSpPr/>
      </xdr:nvSpPr>
      <xdr:spPr>
        <a:xfrm>
          <a:off x="1968500" y="16900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20121</xdr:rowOff>
    </xdr:from>
    <xdr:ext cx="534377" cy="259045"/>
    <xdr:sp macro="" textlink="">
      <xdr:nvSpPr>
        <xdr:cNvPr id="266" name="テキスト ボックス 265">
          <a:extLst>
            <a:ext uri="{FF2B5EF4-FFF2-40B4-BE49-F238E27FC236}">
              <a16:creationId xmlns:a16="http://schemas.microsoft.com/office/drawing/2014/main" id="{00000000-0008-0000-0600-00000A010000}"/>
            </a:ext>
          </a:extLst>
        </xdr:cNvPr>
        <xdr:cNvSpPr txBox="1"/>
      </xdr:nvSpPr>
      <xdr:spPr>
        <a:xfrm>
          <a:off x="1752111" y="169936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87,391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136106</xdr:rowOff>
    </xdr:from>
    <xdr:to>
      <xdr:col>6</xdr:col>
      <xdr:colOff>38100</xdr:colOff>
      <xdr:row>99</xdr:row>
      <xdr:rowOff>66256</xdr:rowOff>
    </xdr:to>
    <xdr:sp macro="" textlink="">
      <xdr:nvSpPr>
        <xdr:cNvPr id="267" name="楕円 266">
          <a:extLst>
            <a:ext uri="{FF2B5EF4-FFF2-40B4-BE49-F238E27FC236}">
              <a16:creationId xmlns:a16="http://schemas.microsoft.com/office/drawing/2014/main" id="{00000000-0008-0000-0600-00000B010000}"/>
            </a:ext>
          </a:extLst>
        </xdr:cNvPr>
        <xdr:cNvSpPr/>
      </xdr:nvSpPr>
      <xdr:spPr>
        <a:xfrm>
          <a:off x="1079500" y="16938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57383</xdr:rowOff>
    </xdr:from>
    <xdr:ext cx="534377" cy="259045"/>
    <xdr:sp macro="" textlink="">
      <xdr:nvSpPr>
        <xdr:cNvPr id="268" name="テキスト ボックス 267">
          <a:extLst>
            <a:ext uri="{FF2B5EF4-FFF2-40B4-BE49-F238E27FC236}">
              <a16:creationId xmlns:a16="http://schemas.microsoft.com/office/drawing/2014/main" id="{00000000-0008-0000-0600-00000C010000}"/>
            </a:ext>
          </a:extLst>
        </xdr:cNvPr>
        <xdr:cNvSpPr txBox="1"/>
      </xdr:nvSpPr>
      <xdr:spPr>
        <a:xfrm>
          <a:off x="863111" y="170309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2" name="正方形/長方形 271">
          <a:extLst>
            <a:ext uri="{FF2B5EF4-FFF2-40B4-BE49-F238E27FC236}">
              <a16:creationId xmlns:a16="http://schemas.microsoft.com/office/drawing/2014/main" id="{00000000-0008-0000-0600-000010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3" name="正方形/長方形 272">
          <a:extLst>
            <a:ext uri="{FF2B5EF4-FFF2-40B4-BE49-F238E27FC236}">
              <a16:creationId xmlns:a16="http://schemas.microsoft.com/office/drawing/2014/main" id="{00000000-0008-0000-0600-000011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4" name="正方形/長方形 273">
          <a:extLst>
            <a:ext uri="{FF2B5EF4-FFF2-40B4-BE49-F238E27FC236}">
              <a16:creationId xmlns:a16="http://schemas.microsoft.com/office/drawing/2014/main" id="{00000000-0008-0000-0600-000012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5" name="正方形/長方形 274">
          <a:extLst>
            <a:ext uri="{FF2B5EF4-FFF2-40B4-BE49-F238E27FC236}">
              <a16:creationId xmlns:a16="http://schemas.microsoft.com/office/drawing/2014/main" id="{00000000-0008-0000-0600-000013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6" name="正方形/長方形 275">
          <a:extLst>
            <a:ext uri="{FF2B5EF4-FFF2-40B4-BE49-F238E27FC236}">
              <a16:creationId xmlns:a16="http://schemas.microsoft.com/office/drawing/2014/main" id="{00000000-0008-0000-0600-000014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40</xdr:row>
      <xdr:rowOff>111777</xdr:rowOff>
    </xdr:from>
    <xdr:ext cx="248786"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44450</xdr:rowOff>
    </xdr:from>
    <xdr:to>
      <xdr:col>59</xdr:col>
      <xdr:colOff>50800</xdr:colOff>
      <xdr:row>39</xdr:row>
      <xdr:rowOff>44450</xdr:rowOff>
    </xdr:to>
    <xdr:cxnSp macro="">
      <xdr:nvCxnSpPr>
        <xdr:cNvPr id="280" name="直線コネクタ 279">
          <a:extLst>
            <a:ext uri="{FF2B5EF4-FFF2-40B4-BE49-F238E27FC236}">
              <a16:creationId xmlns:a16="http://schemas.microsoft.com/office/drawing/2014/main" id="{00000000-0008-0000-0600-000018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38</xdr:row>
      <xdr:rowOff>73677</xdr:rowOff>
    </xdr:from>
    <xdr:ext cx="531299" cy="259045"/>
    <xdr:sp macro="" textlink="">
      <xdr:nvSpPr>
        <xdr:cNvPr id="281" name="テキスト ボックス 280">
          <a:extLst>
            <a:ext uri="{FF2B5EF4-FFF2-40B4-BE49-F238E27FC236}">
              <a16:creationId xmlns:a16="http://schemas.microsoft.com/office/drawing/2014/main" id="{00000000-0008-0000-0600-000019010000}"/>
            </a:ext>
          </a:extLst>
        </xdr:cNvPr>
        <xdr:cNvSpPr txBox="1"/>
      </xdr:nvSpPr>
      <xdr:spPr>
        <a:xfrm>
          <a:off x="6072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35577</xdr:rowOff>
    </xdr:from>
    <xdr:ext cx="531299" cy="259045"/>
    <xdr:sp macro="" textlink="">
      <xdr:nvSpPr>
        <xdr:cNvPr id="283" name="テキスト ボックス 282">
          <a:extLst>
            <a:ext uri="{FF2B5EF4-FFF2-40B4-BE49-F238E27FC236}">
              <a16:creationId xmlns:a16="http://schemas.microsoft.com/office/drawing/2014/main" id="{00000000-0008-0000-0600-00001B010000}"/>
            </a:ext>
          </a:extLst>
        </xdr:cNvPr>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4" name="直線コネクタ 283">
          <a:extLst>
            <a:ext uri="{FF2B5EF4-FFF2-40B4-BE49-F238E27FC236}">
              <a16:creationId xmlns:a16="http://schemas.microsoft.com/office/drawing/2014/main" id="{00000000-0008-0000-0600-00001C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168927</xdr:rowOff>
    </xdr:from>
    <xdr:ext cx="531299" cy="259045"/>
    <xdr:sp macro="" textlink="">
      <xdr:nvSpPr>
        <xdr:cNvPr id="285" name="テキスト ボックス 284">
          <a:extLst>
            <a:ext uri="{FF2B5EF4-FFF2-40B4-BE49-F238E27FC236}">
              <a16:creationId xmlns:a16="http://schemas.microsoft.com/office/drawing/2014/main" id="{00000000-0008-0000-0600-00001D010000}"/>
            </a:ext>
          </a:extLst>
        </xdr:cNvPr>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6" name="直線コネクタ 285">
          <a:extLst>
            <a:ext uri="{FF2B5EF4-FFF2-40B4-BE49-F238E27FC236}">
              <a16:creationId xmlns:a16="http://schemas.microsoft.com/office/drawing/2014/main" id="{00000000-0008-0000-0600-00001E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31</xdr:row>
      <xdr:rowOff>130827</xdr:rowOff>
    </xdr:from>
    <xdr:ext cx="531299" cy="259045"/>
    <xdr:sp macro="" textlink="">
      <xdr:nvSpPr>
        <xdr:cNvPr id="287" name="テキスト ボックス 286">
          <a:extLst>
            <a:ext uri="{FF2B5EF4-FFF2-40B4-BE49-F238E27FC236}">
              <a16:creationId xmlns:a16="http://schemas.microsoft.com/office/drawing/2014/main" id="{00000000-0008-0000-0600-00001F010000}"/>
            </a:ext>
          </a:extLst>
        </xdr:cNvPr>
        <xdr:cNvSpPr txBox="1"/>
      </xdr:nvSpPr>
      <xdr:spPr>
        <a:xfrm>
          <a:off x="6072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8" name="直線コネクタ 287">
          <a:extLst>
            <a:ext uri="{FF2B5EF4-FFF2-40B4-BE49-F238E27FC236}">
              <a16:creationId xmlns:a16="http://schemas.microsoft.com/office/drawing/2014/main" id="{00000000-0008-0000-0600-000020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9" name="テキスト ボックス 288">
          <a:extLst>
            <a:ext uri="{FF2B5EF4-FFF2-40B4-BE49-F238E27FC236}">
              <a16:creationId xmlns:a16="http://schemas.microsoft.com/office/drawing/2014/main" id="{00000000-0008-0000-0600-000021010000}"/>
            </a:ext>
          </a:extLst>
        </xdr:cNvPr>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91" name="テキスト ボックス 290">
          <a:extLst>
            <a:ext uri="{FF2B5EF4-FFF2-40B4-BE49-F238E27FC236}">
              <a16:creationId xmlns:a16="http://schemas.microsoft.com/office/drawing/2014/main" id="{00000000-0008-0000-0600-000023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2" name="補助費等グラフ枠">
          <a:extLst>
            <a:ext uri="{FF2B5EF4-FFF2-40B4-BE49-F238E27FC236}">
              <a16:creationId xmlns:a16="http://schemas.microsoft.com/office/drawing/2014/main" id="{00000000-0008-0000-0600-000024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122307</xdr:rowOff>
    </xdr:from>
    <xdr:to>
      <xdr:col>54</xdr:col>
      <xdr:colOff>189865</xdr:colOff>
      <xdr:row>39</xdr:row>
      <xdr:rowOff>118897</xdr:rowOff>
    </xdr:to>
    <xdr:cxnSp macro="">
      <xdr:nvCxnSpPr>
        <xdr:cNvPr id="293" name="直線コネクタ 292">
          <a:extLst>
            <a:ext uri="{FF2B5EF4-FFF2-40B4-BE49-F238E27FC236}">
              <a16:creationId xmlns:a16="http://schemas.microsoft.com/office/drawing/2014/main" id="{00000000-0008-0000-0600-000025010000}"/>
            </a:ext>
          </a:extLst>
        </xdr:cNvPr>
        <xdr:cNvCxnSpPr/>
      </xdr:nvCxnSpPr>
      <xdr:spPr>
        <a:xfrm flipV="1">
          <a:off x="10475595" y="5437257"/>
          <a:ext cx="1270" cy="13681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122724</xdr:rowOff>
    </xdr:from>
    <xdr:ext cx="534377" cy="259045"/>
    <xdr:sp macro="" textlink="">
      <xdr:nvSpPr>
        <xdr:cNvPr id="294" name="補助費等最小値テキスト">
          <a:extLst>
            <a:ext uri="{FF2B5EF4-FFF2-40B4-BE49-F238E27FC236}">
              <a16:creationId xmlns:a16="http://schemas.microsoft.com/office/drawing/2014/main" id="{00000000-0008-0000-0600-000026010000}"/>
            </a:ext>
          </a:extLst>
        </xdr:cNvPr>
        <xdr:cNvSpPr txBox="1"/>
      </xdr:nvSpPr>
      <xdr:spPr>
        <a:xfrm>
          <a:off x="10528300" y="68092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118897</xdr:rowOff>
    </xdr:from>
    <xdr:to>
      <xdr:col>55</xdr:col>
      <xdr:colOff>88900</xdr:colOff>
      <xdr:row>39</xdr:row>
      <xdr:rowOff>118897</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a:off x="10388600" y="68054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68984</xdr:rowOff>
    </xdr:from>
    <xdr:ext cx="534377" cy="259045"/>
    <xdr:sp macro="" textlink="">
      <xdr:nvSpPr>
        <xdr:cNvPr id="296" name="補助費等最大値テキスト">
          <a:extLst>
            <a:ext uri="{FF2B5EF4-FFF2-40B4-BE49-F238E27FC236}">
              <a16:creationId xmlns:a16="http://schemas.microsoft.com/office/drawing/2014/main" id="{00000000-0008-0000-0600-000028010000}"/>
            </a:ext>
          </a:extLst>
        </xdr:cNvPr>
        <xdr:cNvSpPr txBox="1"/>
      </xdr:nvSpPr>
      <xdr:spPr>
        <a:xfrm>
          <a:off x="10528300" y="5212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87,913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122307</xdr:rowOff>
    </xdr:from>
    <xdr:to>
      <xdr:col>55</xdr:col>
      <xdr:colOff>88900</xdr:colOff>
      <xdr:row>31</xdr:row>
      <xdr:rowOff>122307</xdr:rowOff>
    </xdr:to>
    <xdr:cxnSp macro="">
      <xdr:nvCxnSpPr>
        <xdr:cNvPr id="297" name="直線コネクタ 296">
          <a:extLst>
            <a:ext uri="{FF2B5EF4-FFF2-40B4-BE49-F238E27FC236}">
              <a16:creationId xmlns:a16="http://schemas.microsoft.com/office/drawing/2014/main" id="{00000000-0008-0000-0600-000029010000}"/>
            </a:ext>
          </a:extLst>
        </xdr:cNvPr>
        <xdr:cNvCxnSpPr/>
      </xdr:nvCxnSpPr>
      <xdr:spPr>
        <a:xfrm>
          <a:off x="10388600" y="54372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78283</xdr:rowOff>
    </xdr:from>
    <xdr:to>
      <xdr:col>55</xdr:col>
      <xdr:colOff>0</xdr:colOff>
      <xdr:row>38</xdr:row>
      <xdr:rowOff>78378</xdr:rowOff>
    </xdr:to>
    <xdr:cxnSp macro="">
      <xdr:nvCxnSpPr>
        <xdr:cNvPr id="298" name="直線コネクタ 297">
          <a:extLst>
            <a:ext uri="{FF2B5EF4-FFF2-40B4-BE49-F238E27FC236}">
              <a16:creationId xmlns:a16="http://schemas.microsoft.com/office/drawing/2014/main" id="{00000000-0008-0000-0600-00002A010000}"/>
            </a:ext>
          </a:extLst>
        </xdr:cNvPr>
        <xdr:cNvCxnSpPr/>
      </xdr:nvCxnSpPr>
      <xdr:spPr>
        <a:xfrm flipV="1">
          <a:off x="9639300" y="6593383"/>
          <a:ext cx="838200" cy="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90797</xdr:rowOff>
    </xdr:from>
    <xdr:ext cx="534377" cy="259045"/>
    <xdr:sp macro="" textlink="">
      <xdr:nvSpPr>
        <xdr:cNvPr id="299" name="補助費等平均値テキスト">
          <a:extLst>
            <a:ext uri="{FF2B5EF4-FFF2-40B4-BE49-F238E27FC236}">
              <a16:creationId xmlns:a16="http://schemas.microsoft.com/office/drawing/2014/main" id="{00000000-0008-0000-0600-00002B010000}"/>
            </a:ext>
          </a:extLst>
        </xdr:cNvPr>
        <xdr:cNvSpPr txBox="1"/>
      </xdr:nvSpPr>
      <xdr:spPr>
        <a:xfrm>
          <a:off x="10528300" y="660589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112370</xdr:rowOff>
    </xdr:from>
    <xdr:to>
      <xdr:col>55</xdr:col>
      <xdr:colOff>50800</xdr:colOff>
      <xdr:row>39</xdr:row>
      <xdr:rowOff>42520</xdr:rowOff>
    </xdr:to>
    <xdr:sp macro="" textlink="">
      <xdr:nvSpPr>
        <xdr:cNvPr id="300" name="フローチャート: 判断 299">
          <a:extLst>
            <a:ext uri="{FF2B5EF4-FFF2-40B4-BE49-F238E27FC236}">
              <a16:creationId xmlns:a16="http://schemas.microsoft.com/office/drawing/2014/main" id="{00000000-0008-0000-0600-00002C010000}"/>
            </a:ext>
          </a:extLst>
        </xdr:cNvPr>
        <xdr:cNvSpPr/>
      </xdr:nvSpPr>
      <xdr:spPr>
        <a:xfrm>
          <a:off x="10426700" y="6627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78378</xdr:rowOff>
    </xdr:from>
    <xdr:to>
      <xdr:col>50</xdr:col>
      <xdr:colOff>114300</xdr:colOff>
      <xdr:row>38</xdr:row>
      <xdr:rowOff>133032</xdr:rowOff>
    </xdr:to>
    <xdr:cxnSp macro="">
      <xdr:nvCxnSpPr>
        <xdr:cNvPr id="301" name="直線コネクタ 300">
          <a:extLst>
            <a:ext uri="{FF2B5EF4-FFF2-40B4-BE49-F238E27FC236}">
              <a16:creationId xmlns:a16="http://schemas.microsoft.com/office/drawing/2014/main" id="{00000000-0008-0000-0600-00002D010000}"/>
            </a:ext>
          </a:extLst>
        </xdr:cNvPr>
        <xdr:cNvCxnSpPr/>
      </xdr:nvCxnSpPr>
      <xdr:spPr>
        <a:xfrm flipV="1">
          <a:off x="8750300" y="6593478"/>
          <a:ext cx="889000" cy="546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150470</xdr:rowOff>
    </xdr:from>
    <xdr:to>
      <xdr:col>50</xdr:col>
      <xdr:colOff>165100</xdr:colOff>
      <xdr:row>39</xdr:row>
      <xdr:rowOff>80620</xdr:rowOff>
    </xdr:to>
    <xdr:sp macro="" textlink="">
      <xdr:nvSpPr>
        <xdr:cNvPr id="302" name="フローチャート: 判断 301">
          <a:extLst>
            <a:ext uri="{FF2B5EF4-FFF2-40B4-BE49-F238E27FC236}">
              <a16:creationId xmlns:a16="http://schemas.microsoft.com/office/drawing/2014/main" id="{00000000-0008-0000-0600-00002E010000}"/>
            </a:ext>
          </a:extLst>
        </xdr:cNvPr>
        <xdr:cNvSpPr/>
      </xdr:nvSpPr>
      <xdr:spPr>
        <a:xfrm>
          <a:off x="9588500" y="6665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39</xdr:row>
      <xdr:rowOff>71747</xdr:rowOff>
    </xdr:from>
    <xdr:ext cx="534377"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9372111" y="67582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133032</xdr:rowOff>
    </xdr:from>
    <xdr:to>
      <xdr:col>45</xdr:col>
      <xdr:colOff>177800</xdr:colOff>
      <xdr:row>39</xdr:row>
      <xdr:rowOff>21266</xdr:rowOff>
    </xdr:to>
    <xdr:cxnSp macro="">
      <xdr:nvCxnSpPr>
        <xdr:cNvPr id="304" name="直線コネクタ 303">
          <a:extLst>
            <a:ext uri="{FF2B5EF4-FFF2-40B4-BE49-F238E27FC236}">
              <a16:creationId xmlns:a16="http://schemas.microsoft.com/office/drawing/2014/main" id="{00000000-0008-0000-0600-000030010000}"/>
            </a:ext>
          </a:extLst>
        </xdr:cNvPr>
        <xdr:cNvCxnSpPr/>
      </xdr:nvCxnSpPr>
      <xdr:spPr>
        <a:xfrm flipV="1">
          <a:off x="7861300" y="6648132"/>
          <a:ext cx="889000" cy="596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39</xdr:row>
      <xdr:rowOff>2642</xdr:rowOff>
    </xdr:from>
    <xdr:to>
      <xdr:col>46</xdr:col>
      <xdr:colOff>38100</xdr:colOff>
      <xdr:row>39</xdr:row>
      <xdr:rowOff>104242</xdr:rowOff>
    </xdr:to>
    <xdr:sp macro="" textlink="">
      <xdr:nvSpPr>
        <xdr:cNvPr id="305" name="フローチャート: 判断 304">
          <a:extLst>
            <a:ext uri="{FF2B5EF4-FFF2-40B4-BE49-F238E27FC236}">
              <a16:creationId xmlns:a16="http://schemas.microsoft.com/office/drawing/2014/main" id="{00000000-0008-0000-0600-000031010000}"/>
            </a:ext>
          </a:extLst>
        </xdr:cNvPr>
        <xdr:cNvSpPr/>
      </xdr:nvSpPr>
      <xdr:spPr>
        <a:xfrm>
          <a:off x="8699500" y="66891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39</xdr:row>
      <xdr:rowOff>95369</xdr:rowOff>
    </xdr:from>
    <xdr:ext cx="534377"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8483111" y="6781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21266</xdr:rowOff>
    </xdr:from>
    <xdr:to>
      <xdr:col>41</xdr:col>
      <xdr:colOff>50800</xdr:colOff>
      <xdr:row>39</xdr:row>
      <xdr:rowOff>21933</xdr:rowOff>
    </xdr:to>
    <xdr:cxnSp macro="">
      <xdr:nvCxnSpPr>
        <xdr:cNvPr id="307" name="直線コネクタ 306">
          <a:extLst>
            <a:ext uri="{FF2B5EF4-FFF2-40B4-BE49-F238E27FC236}">
              <a16:creationId xmlns:a16="http://schemas.microsoft.com/office/drawing/2014/main" id="{00000000-0008-0000-0600-000033010000}"/>
            </a:ext>
          </a:extLst>
        </xdr:cNvPr>
        <xdr:cNvCxnSpPr/>
      </xdr:nvCxnSpPr>
      <xdr:spPr>
        <a:xfrm flipV="1">
          <a:off x="6972300" y="6707816"/>
          <a:ext cx="889000" cy="6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39</xdr:row>
      <xdr:rowOff>16034</xdr:rowOff>
    </xdr:from>
    <xdr:to>
      <xdr:col>41</xdr:col>
      <xdr:colOff>101600</xdr:colOff>
      <xdr:row>39</xdr:row>
      <xdr:rowOff>117634</xdr:rowOff>
    </xdr:to>
    <xdr:sp macro="" textlink="">
      <xdr:nvSpPr>
        <xdr:cNvPr id="308" name="フローチャート: 判断 307">
          <a:extLst>
            <a:ext uri="{FF2B5EF4-FFF2-40B4-BE49-F238E27FC236}">
              <a16:creationId xmlns:a16="http://schemas.microsoft.com/office/drawing/2014/main" id="{00000000-0008-0000-0600-000034010000}"/>
            </a:ext>
          </a:extLst>
        </xdr:cNvPr>
        <xdr:cNvSpPr/>
      </xdr:nvSpPr>
      <xdr:spPr>
        <a:xfrm>
          <a:off x="7810500" y="6702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39</xdr:row>
      <xdr:rowOff>108761</xdr:rowOff>
    </xdr:from>
    <xdr:ext cx="534377"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7594111" y="67953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39</xdr:row>
      <xdr:rowOff>1384</xdr:rowOff>
    </xdr:from>
    <xdr:to>
      <xdr:col>36</xdr:col>
      <xdr:colOff>165100</xdr:colOff>
      <xdr:row>39</xdr:row>
      <xdr:rowOff>102984</xdr:rowOff>
    </xdr:to>
    <xdr:sp macro="" textlink="">
      <xdr:nvSpPr>
        <xdr:cNvPr id="310" name="フローチャート: 判断 309">
          <a:extLst>
            <a:ext uri="{FF2B5EF4-FFF2-40B4-BE49-F238E27FC236}">
              <a16:creationId xmlns:a16="http://schemas.microsoft.com/office/drawing/2014/main" id="{00000000-0008-0000-0600-000036010000}"/>
            </a:ext>
          </a:extLst>
        </xdr:cNvPr>
        <xdr:cNvSpPr/>
      </xdr:nvSpPr>
      <xdr:spPr>
        <a:xfrm>
          <a:off x="6921500" y="66879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39</xdr:row>
      <xdr:rowOff>94111</xdr:rowOff>
    </xdr:from>
    <xdr:ext cx="534377"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6705111" y="67806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3" name="テキスト ボックス 312">
          <a:extLst>
            <a:ext uri="{FF2B5EF4-FFF2-40B4-BE49-F238E27FC236}">
              <a16:creationId xmlns:a16="http://schemas.microsoft.com/office/drawing/2014/main" id="{00000000-0008-0000-0600-000039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5" name="テキスト ボックス 314">
          <a:extLst>
            <a:ext uri="{FF2B5EF4-FFF2-40B4-BE49-F238E27FC236}">
              <a16:creationId xmlns:a16="http://schemas.microsoft.com/office/drawing/2014/main" id="{00000000-0008-0000-0600-00003B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6" name="テキスト ボックス 315">
          <a:extLst>
            <a:ext uri="{FF2B5EF4-FFF2-40B4-BE49-F238E27FC236}">
              <a16:creationId xmlns:a16="http://schemas.microsoft.com/office/drawing/2014/main" id="{00000000-0008-0000-0600-00003C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27483</xdr:rowOff>
    </xdr:from>
    <xdr:to>
      <xdr:col>55</xdr:col>
      <xdr:colOff>50800</xdr:colOff>
      <xdr:row>38</xdr:row>
      <xdr:rowOff>129083</xdr:rowOff>
    </xdr:to>
    <xdr:sp macro="" textlink="">
      <xdr:nvSpPr>
        <xdr:cNvPr id="317" name="楕円 316">
          <a:extLst>
            <a:ext uri="{FF2B5EF4-FFF2-40B4-BE49-F238E27FC236}">
              <a16:creationId xmlns:a16="http://schemas.microsoft.com/office/drawing/2014/main" id="{00000000-0008-0000-0600-00003D010000}"/>
            </a:ext>
          </a:extLst>
        </xdr:cNvPr>
        <xdr:cNvSpPr/>
      </xdr:nvSpPr>
      <xdr:spPr>
        <a:xfrm>
          <a:off x="10426700" y="6542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50360</xdr:rowOff>
    </xdr:from>
    <xdr:ext cx="534377" cy="259045"/>
    <xdr:sp macro="" textlink="">
      <xdr:nvSpPr>
        <xdr:cNvPr id="318" name="補助費等該当値テキスト">
          <a:extLst>
            <a:ext uri="{FF2B5EF4-FFF2-40B4-BE49-F238E27FC236}">
              <a16:creationId xmlns:a16="http://schemas.microsoft.com/office/drawing/2014/main" id="{00000000-0008-0000-0600-00003E010000}"/>
            </a:ext>
          </a:extLst>
        </xdr:cNvPr>
        <xdr:cNvSpPr txBox="1"/>
      </xdr:nvSpPr>
      <xdr:spPr>
        <a:xfrm>
          <a:off x="10528300" y="6394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27578</xdr:rowOff>
    </xdr:from>
    <xdr:to>
      <xdr:col>50</xdr:col>
      <xdr:colOff>165100</xdr:colOff>
      <xdr:row>38</xdr:row>
      <xdr:rowOff>129178</xdr:rowOff>
    </xdr:to>
    <xdr:sp macro="" textlink="">
      <xdr:nvSpPr>
        <xdr:cNvPr id="319" name="楕円 318">
          <a:extLst>
            <a:ext uri="{FF2B5EF4-FFF2-40B4-BE49-F238E27FC236}">
              <a16:creationId xmlns:a16="http://schemas.microsoft.com/office/drawing/2014/main" id="{00000000-0008-0000-0600-00003F010000}"/>
            </a:ext>
          </a:extLst>
        </xdr:cNvPr>
        <xdr:cNvSpPr/>
      </xdr:nvSpPr>
      <xdr:spPr>
        <a:xfrm>
          <a:off x="9588500" y="65426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36</xdr:row>
      <xdr:rowOff>145705</xdr:rowOff>
    </xdr:from>
    <xdr:ext cx="534377" cy="259045"/>
    <xdr:sp macro="" textlink="">
      <xdr:nvSpPr>
        <xdr:cNvPr id="320" name="テキスト ボックス 319">
          <a:extLst>
            <a:ext uri="{FF2B5EF4-FFF2-40B4-BE49-F238E27FC236}">
              <a16:creationId xmlns:a16="http://schemas.microsoft.com/office/drawing/2014/main" id="{00000000-0008-0000-0600-000040010000}"/>
            </a:ext>
          </a:extLst>
        </xdr:cNvPr>
        <xdr:cNvSpPr txBox="1"/>
      </xdr:nvSpPr>
      <xdr:spPr>
        <a:xfrm>
          <a:off x="9372111" y="6317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82232</xdr:rowOff>
    </xdr:from>
    <xdr:to>
      <xdr:col>46</xdr:col>
      <xdr:colOff>38100</xdr:colOff>
      <xdr:row>39</xdr:row>
      <xdr:rowOff>12382</xdr:rowOff>
    </xdr:to>
    <xdr:sp macro="" textlink="">
      <xdr:nvSpPr>
        <xdr:cNvPr id="321" name="楕円 320">
          <a:extLst>
            <a:ext uri="{FF2B5EF4-FFF2-40B4-BE49-F238E27FC236}">
              <a16:creationId xmlns:a16="http://schemas.microsoft.com/office/drawing/2014/main" id="{00000000-0008-0000-0600-000041010000}"/>
            </a:ext>
          </a:extLst>
        </xdr:cNvPr>
        <xdr:cNvSpPr/>
      </xdr:nvSpPr>
      <xdr:spPr>
        <a:xfrm>
          <a:off x="8699500" y="6597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28910</xdr:rowOff>
    </xdr:from>
    <xdr:ext cx="534377" cy="259045"/>
    <xdr:sp macro="" textlink="">
      <xdr:nvSpPr>
        <xdr:cNvPr id="322" name="テキスト ボックス 321">
          <a:extLst>
            <a:ext uri="{FF2B5EF4-FFF2-40B4-BE49-F238E27FC236}">
              <a16:creationId xmlns:a16="http://schemas.microsoft.com/office/drawing/2014/main" id="{00000000-0008-0000-0600-000042010000}"/>
            </a:ext>
          </a:extLst>
        </xdr:cNvPr>
        <xdr:cNvSpPr txBox="1"/>
      </xdr:nvSpPr>
      <xdr:spPr>
        <a:xfrm>
          <a:off x="8483111" y="63725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141916</xdr:rowOff>
    </xdr:from>
    <xdr:to>
      <xdr:col>41</xdr:col>
      <xdr:colOff>101600</xdr:colOff>
      <xdr:row>39</xdr:row>
      <xdr:rowOff>72066</xdr:rowOff>
    </xdr:to>
    <xdr:sp macro="" textlink="">
      <xdr:nvSpPr>
        <xdr:cNvPr id="323" name="楕円 322">
          <a:extLst>
            <a:ext uri="{FF2B5EF4-FFF2-40B4-BE49-F238E27FC236}">
              <a16:creationId xmlns:a16="http://schemas.microsoft.com/office/drawing/2014/main" id="{00000000-0008-0000-0600-000043010000}"/>
            </a:ext>
          </a:extLst>
        </xdr:cNvPr>
        <xdr:cNvSpPr/>
      </xdr:nvSpPr>
      <xdr:spPr>
        <a:xfrm>
          <a:off x="7810500" y="66570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37</xdr:row>
      <xdr:rowOff>88593</xdr:rowOff>
    </xdr:from>
    <xdr:ext cx="534377" cy="259045"/>
    <xdr:sp macro="" textlink="">
      <xdr:nvSpPr>
        <xdr:cNvPr id="324" name="テキスト ボックス 323">
          <a:extLst>
            <a:ext uri="{FF2B5EF4-FFF2-40B4-BE49-F238E27FC236}">
              <a16:creationId xmlns:a16="http://schemas.microsoft.com/office/drawing/2014/main" id="{00000000-0008-0000-0600-000044010000}"/>
            </a:ext>
          </a:extLst>
        </xdr:cNvPr>
        <xdr:cNvSpPr txBox="1"/>
      </xdr:nvSpPr>
      <xdr:spPr>
        <a:xfrm>
          <a:off x="7594111" y="64322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142583</xdr:rowOff>
    </xdr:from>
    <xdr:to>
      <xdr:col>36</xdr:col>
      <xdr:colOff>165100</xdr:colOff>
      <xdr:row>39</xdr:row>
      <xdr:rowOff>72733</xdr:rowOff>
    </xdr:to>
    <xdr:sp macro="" textlink="">
      <xdr:nvSpPr>
        <xdr:cNvPr id="325" name="楕円 324">
          <a:extLst>
            <a:ext uri="{FF2B5EF4-FFF2-40B4-BE49-F238E27FC236}">
              <a16:creationId xmlns:a16="http://schemas.microsoft.com/office/drawing/2014/main" id="{00000000-0008-0000-0600-000045010000}"/>
            </a:ext>
          </a:extLst>
        </xdr:cNvPr>
        <xdr:cNvSpPr/>
      </xdr:nvSpPr>
      <xdr:spPr>
        <a:xfrm>
          <a:off x="6921500" y="6657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89260</xdr:rowOff>
    </xdr:from>
    <xdr:ext cx="534377" cy="259045"/>
    <xdr:sp macro="" textlink="">
      <xdr:nvSpPr>
        <xdr:cNvPr id="326" name="テキスト ボックス 325">
          <a:extLst>
            <a:ext uri="{FF2B5EF4-FFF2-40B4-BE49-F238E27FC236}">
              <a16:creationId xmlns:a16="http://schemas.microsoft.com/office/drawing/2014/main" id="{00000000-0008-0000-0600-000046010000}"/>
            </a:ext>
          </a:extLst>
        </xdr:cNvPr>
        <xdr:cNvSpPr txBox="1"/>
      </xdr:nvSpPr>
      <xdr:spPr>
        <a:xfrm>
          <a:off x="6705111" y="64329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9" name="正方形/長方形 328">
          <a:extLst>
            <a:ext uri="{FF2B5EF4-FFF2-40B4-BE49-F238E27FC236}">
              <a16:creationId xmlns:a16="http://schemas.microsoft.com/office/drawing/2014/main" id="{00000000-0008-0000-0600-000049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30" name="正方形/長方形 329">
          <a:extLst>
            <a:ext uri="{FF2B5EF4-FFF2-40B4-BE49-F238E27FC236}">
              <a16:creationId xmlns:a16="http://schemas.microsoft.com/office/drawing/2014/main" id="{00000000-0008-0000-0600-00004A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31" name="正方形/長方形 330">
          <a:extLst>
            <a:ext uri="{FF2B5EF4-FFF2-40B4-BE49-F238E27FC236}">
              <a16:creationId xmlns:a16="http://schemas.microsoft.com/office/drawing/2014/main" id="{00000000-0008-0000-0600-00004B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2" name="正方形/長方形 331">
          <a:extLst>
            <a:ext uri="{FF2B5EF4-FFF2-40B4-BE49-F238E27FC236}">
              <a16:creationId xmlns:a16="http://schemas.microsoft.com/office/drawing/2014/main" id="{00000000-0008-0000-0600-00004C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3" name="正方形/長方形 332">
          <a:extLst>
            <a:ext uri="{FF2B5EF4-FFF2-40B4-BE49-F238E27FC236}">
              <a16:creationId xmlns:a16="http://schemas.microsoft.com/office/drawing/2014/main" id="{00000000-0008-0000-0600-00004D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4" name="正方形/長方形 333">
          <a:extLst>
            <a:ext uri="{FF2B5EF4-FFF2-40B4-BE49-F238E27FC236}">
              <a16:creationId xmlns:a16="http://schemas.microsoft.com/office/drawing/2014/main" id="{00000000-0008-0000-0600-00004E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5" name="テキスト ボックス 334">
          <a:extLst>
            <a:ext uri="{FF2B5EF4-FFF2-40B4-BE49-F238E27FC236}">
              <a16:creationId xmlns:a16="http://schemas.microsoft.com/office/drawing/2014/main" id="{00000000-0008-0000-0600-00004F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60</xdr:row>
      <xdr:rowOff>111777</xdr:rowOff>
    </xdr:from>
    <xdr:ext cx="248786" cy="259045"/>
    <xdr:sp macro="" textlink="">
      <xdr:nvSpPr>
        <xdr:cNvPr id="337" name="テキスト ボックス 336">
          <a:extLst>
            <a:ext uri="{FF2B5EF4-FFF2-40B4-BE49-F238E27FC236}">
              <a16:creationId xmlns:a16="http://schemas.microsoft.com/office/drawing/2014/main" id="{00000000-0008-0000-0600-000051010000}"/>
            </a:ext>
          </a:extLst>
        </xdr:cNvPr>
        <xdr:cNvSpPr txBox="1"/>
      </xdr:nvSpPr>
      <xdr:spPr>
        <a:xfrm>
          <a:off x="6355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98878</xdr:rowOff>
    </xdr:from>
    <xdr:to>
      <xdr:col>59</xdr:col>
      <xdr:colOff>50800</xdr:colOff>
      <xdr:row>59</xdr:row>
      <xdr:rowOff>98878</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58</xdr:row>
      <xdr:rowOff>128105</xdr:rowOff>
    </xdr:from>
    <xdr:ext cx="531299" cy="259045"/>
    <xdr:sp macro="" textlink="">
      <xdr:nvSpPr>
        <xdr:cNvPr id="339" name="テキスト ボックス 338">
          <a:extLst>
            <a:ext uri="{FF2B5EF4-FFF2-40B4-BE49-F238E27FC236}">
              <a16:creationId xmlns:a16="http://schemas.microsoft.com/office/drawing/2014/main" id="{00000000-0008-0000-0600-000053010000}"/>
            </a:ext>
          </a:extLst>
        </xdr:cNvPr>
        <xdr:cNvSpPr txBox="1"/>
      </xdr:nvSpPr>
      <xdr:spPr>
        <a:xfrm>
          <a:off x="6072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144434</xdr:rowOff>
    </xdr:from>
    <xdr:ext cx="531299" cy="259045"/>
    <xdr:sp macro="" textlink="">
      <xdr:nvSpPr>
        <xdr:cNvPr id="341" name="テキスト ボックス 340">
          <a:extLst>
            <a:ext uri="{FF2B5EF4-FFF2-40B4-BE49-F238E27FC236}">
              <a16:creationId xmlns:a16="http://schemas.microsoft.com/office/drawing/2014/main" id="{00000000-0008-0000-0600-000055010000}"/>
            </a:ext>
          </a:extLst>
        </xdr:cNvPr>
        <xdr:cNvSpPr txBox="1"/>
      </xdr:nvSpPr>
      <xdr:spPr>
        <a:xfrm>
          <a:off x="6072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54</xdr:row>
      <xdr:rowOff>160762</xdr:rowOff>
    </xdr:from>
    <xdr:ext cx="531299" cy="259045"/>
    <xdr:sp macro="" textlink="">
      <xdr:nvSpPr>
        <xdr:cNvPr id="343" name="テキスト ボックス 342">
          <a:extLst>
            <a:ext uri="{FF2B5EF4-FFF2-40B4-BE49-F238E27FC236}">
              <a16:creationId xmlns:a16="http://schemas.microsoft.com/office/drawing/2014/main" id="{00000000-0008-0000-0600-000057010000}"/>
            </a:ext>
          </a:extLst>
        </xdr:cNvPr>
        <xdr:cNvSpPr txBox="1"/>
      </xdr:nvSpPr>
      <xdr:spPr>
        <a:xfrm>
          <a:off x="6072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45" name="テキスト ボックス 344">
          <a:extLst>
            <a:ext uri="{FF2B5EF4-FFF2-40B4-BE49-F238E27FC236}">
              <a16:creationId xmlns:a16="http://schemas.microsoft.com/office/drawing/2014/main" id="{00000000-0008-0000-0600-000059010000}"/>
            </a:ext>
          </a:extLst>
        </xdr:cNvPr>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47" name="テキスト ボックス 346">
          <a:extLst>
            <a:ext uri="{FF2B5EF4-FFF2-40B4-BE49-F238E27FC236}">
              <a16:creationId xmlns:a16="http://schemas.microsoft.com/office/drawing/2014/main" id="{00000000-0008-0000-0600-00005B010000}"/>
            </a:ext>
          </a:extLst>
        </xdr:cNvPr>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49" name="テキスト ボックス 348">
          <a:extLst>
            <a:ext uri="{FF2B5EF4-FFF2-40B4-BE49-F238E27FC236}">
              <a16:creationId xmlns:a16="http://schemas.microsoft.com/office/drawing/2014/main" id="{00000000-0008-0000-0600-00005D010000}"/>
            </a:ext>
          </a:extLst>
        </xdr:cNvPr>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50" name="直線コネクタ 349">
          <a:extLst>
            <a:ext uri="{FF2B5EF4-FFF2-40B4-BE49-F238E27FC236}">
              <a16:creationId xmlns:a16="http://schemas.microsoft.com/office/drawing/2014/main" id="{00000000-0008-0000-0600-00005E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51" name="テキスト ボックス 350">
          <a:extLst>
            <a:ext uri="{FF2B5EF4-FFF2-40B4-BE49-F238E27FC236}">
              <a16:creationId xmlns:a16="http://schemas.microsoft.com/office/drawing/2014/main" id="{00000000-0008-0000-0600-00005F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52" name="普通建設事業費グラフ枠">
          <a:extLst>
            <a:ext uri="{FF2B5EF4-FFF2-40B4-BE49-F238E27FC236}">
              <a16:creationId xmlns:a16="http://schemas.microsoft.com/office/drawing/2014/main" id="{00000000-0008-0000-0600-000060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51689</xdr:rowOff>
    </xdr:from>
    <xdr:to>
      <xdr:col>54</xdr:col>
      <xdr:colOff>189865</xdr:colOff>
      <xdr:row>59</xdr:row>
      <xdr:rowOff>135596</xdr:rowOff>
    </xdr:to>
    <xdr:cxnSp macro="">
      <xdr:nvCxnSpPr>
        <xdr:cNvPr id="353" name="直線コネクタ 352">
          <a:extLst>
            <a:ext uri="{FF2B5EF4-FFF2-40B4-BE49-F238E27FC236}">
              <a16:creationId xmlns:a16="http://schemas.microsoft.com/office/drawing/2014/main" id="{00000000-0008-0000-0600-000061010000}"/>
            </a:ext>
          </a:extLst>
        </xdr:cNvPr>
        <xdr:cNvCxnSpPr/>
      </xdr:nvCxnSpPr>
      <xdr:spPr>
        <a:xfrm flipV="1">
          <a:off x="10475595" y="8795639"/>
          <a:ext cx="1270" cy="14555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139423</xdr:rowOff>
    </xdr:from>
    <xdr:ext cx="534377" cy="259045"/>
    <xdr:sp macro="" textlink="">
      <xdr:nvSpPr>
        <xdr:cNvPr id="354" name="普通建設事業費最小値テキスト">
          <a:extLst>
            <a:ext uri="{FF2B5EF4-FFF2-40B4-BE49-F238E27FC236}">
              <a16:creationId xmlns:a16="http://schemas.microsoft.com/office/drawing/2014/main" id="{00000000-0008-0000-0600-000062010000}"/>
            </a:ext>
          </a:extLst>
        </xdr:cNvPr>
        <xdr:cNvSpPr txBox="1"/>
      </xdr:nvSpPr>
      <xdr:spPr>
        <a:xfrm>
          <a:off x="10528300" y="102549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26,627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135596</xdr:rowOff>
    </xdr:from>
    <xdr:to>
      <xdr:col>55</xdr:col>
      <xdr:colOff>88900</xdr:colOff>
      <xdr:row>59</xdr:row>
      <xdr:rowOff>135596</xdr:rowOff>
    </xdr:to>
    <xdr:cxnSp macro="">
      <xdr:nvCxnSpPr>
        <xdr:cNvPr id="355" name="直線コネクタ 354">
          <a:extLst>
            <a:ext uri="{FF2B5EF4-FFF2-40B4-BE49-F238E27FC236}">
              <a16:creationId xmlns:a16="http://schemas.microsoft.com/office/drawing/2014/main" id="{00000000-0008-0000-0600-000063010000}"/>
            </a:ext>
          </a:extLst>
        </xdr:cNvPr>
        <xdr:cNvCxnSpPr/>
      </xdr:nvCxnSpPr>
      <xdr:spPr>
        <a:xfrm>
          <a:off x="10388600" y="102511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169816</xdr:rowOff>
    </xdr:from>
    <xdr:ext cx="599010" cy="259045"/>
    <xdr:sp macro="" textlink="">
      <xdr:nvSpPr>
        <xdr:cNvPr id="356" name="普通建設事業費最大値テキスト">
          <a:extLst>
            <a:ext uri="{FF2B5EF4-FFF2-40B4-BE49-F238E27FC236}">
              <a16:creationId xmlns:a16="http://schemas.microsoft.com/office/drawing/2014/main" id="{00000000-0008-0000-0600-000064010000}"/>
            </a:ext>
          </a:extLst>
        </xdr:cNvPr>
        <xdr:cNvSpPr txBox="1"/>
      </xdr:nvSpPr>
      <xdr:spPr>
        <a:xfrm>
          <a:off x="10528300" y="85708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160,335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51689</xdr:rowOff>
    </xdr:from>
    <xdr:to>
      <xdr:col>55</xdr:col>
      <xdr:colOff>88900</xdr:colOff>
      <xdr:row>51</xdr:row>
      <xdr:rowOff>51689</xdr:rowOff>
    </xdr:to>
    <xdr:cxnSp macro="">
      <xdr:nvCxnSpPr>
        <xdr:cNvPr id="357" name="直線コネクタ 356">
          <a:extLst>
            <a:ext uri="{FF2B5EF4-FFF2-40B4-BE49-F238E27FC236}">
              <a16:creationId xmlns:a16="http://schemas.microsoft.com/office/drawing/2014/main" id="{00000000-0008-0000-0600-000065010000}"/>
            </a:ext>
          </a:extLst>
        </xdr:cNvPr>
        <xdr:cNvCxnSpPr/>
      </xdr:nvCxnSpPr>
      <xdr:spPr>
        <a:xfrm>
          <a:off x="10388600" y="87956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73733</xdr:rowOff>
    </xdr:from>
    <xdr:to>
      <xdr:col>55</xdr:col>
      <xdr:colOff>0</xdr:colOff>
      <xdr:row>58</xdr:row>
      <xdr:rowOff>160383</xdr:rowOff>
    </xdr:to>
    <xdr:cxnSp macro="">
      <xdr:nvCxnSpPr>
        <xdr:cNvPr id="358" name="直線コネクタ 357">
          <a:extLst>
            <a:ext uri="{FF2B5EF4-FFF2-40B4-BE49-F238E27FC236}">
              <a16:creationId xmlns:a16="http://schemas.microsoft.com/office/drawing/2014/main" id="{00000000-0008-0000-0600-000066010000}"/>
            </a:ext>
          </a:extLst>
        </xdr:cNvPr>
        <xdr:cNvCxnSpPr/>
      </xdr:nvCxnSpPr>
      <xdr:spPr>
        <a:xfrm>
          <a:off x="9639300" y="10017833"/>
          <a:ext cx="838200" cy="86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6393</xdr:rowOff>
    </xdr:from>
    <xdr:ext cx="534377" cy="259045"/>
    <xdr:sp macro="" textlink="">
      <xdr:nvSpPr>
        <xdr:cNvPr id="359" name="普通建設事業費平均値テキスト">
          <a:extLst>
            <a:ext uri="{FF2B5EF4-FFF2-40B4-BE49-F238E27FC236}">
              <a16:creationId xmlns:a16="http://schemas.microsoft.com/office/drawing/2014/main" id="{00000000-0008-0000-0600-000067010000}"/>
            </a:ext>
          </a:extLst>
        </xdr:cNvPr>
        <xdr:cNvSpPr txBox="1"/>
      </xdr:nvSpPr>
      <xdr:spPr>
        <a:xfrm>
          <a:off x="10528300" y="97790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154966</xdr:rowOff>
    </xdr:from>
    <xdr:to>
      <xdr:col>55</xdr:col>
      <xdr:colOff>50800</xdr:colOff>
      <xdr:row>58</xdr:row>
      <xdr:rowOff>85116</xdr:rowOff>
    </xdr:to>
    <xdr:sp macro="" textlink="">
      <xdr:nvSpPr>
        <xdr:cNvPr id="360" name="フローチャート: 判断 359">
          <a:extLst>
            <a:ext uri="{FF2B5EF4-FFF2-40B4-BE49-F238E27FC236}">
              <a16:creationId xmlns:a16="http://schemas.microsoft.com/office/drawing/2014/main" id="{00000000-0008-0000-0600-000068010000}"/>
            </a:ext>
          </a:extLst>
        </xdr:cNvPr>
        <xdr:cNvSpPr/>
      </xdr:nvSpPr>
      <xdr:spPr>
        <a:xfrm>
          <a:off x="10426700" y="9927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73733</xdr:rowOff>
    </xdr:from>
    <xdr:to>
      <xdr:col>50</xdr:col>
      <xdr:colOff>114300</xdr:colOff>
      <xdr:row>58</xdr:row>
      <xdr:rowOff>136739</xdr:rowOff>
    </xdr:to>
    <xdr:cxnSp macro="">
      <xdr:nvCxnSpPr>
        <xdr:cNvPr id="361" name="直線コネクタ 360">
          <a:extLst>
            <a:ext uri="{FF2B5EF4-FFF2-40B4-BE49-F238E27FC236}">
              <a16:creationId xmlns:a16="http://schemas.microsoft.com/office/drawing/2014/main" id="{00000000-0008-0000-0600-000069010000}"/>
            </a:ext>
          </a:extLst>
        </xdr:cNvPr>
        <xdr:cNvCxnSpPr/>
      </xdr:nvCxnSpPr>
      <xdr:spPr>
        <a:xfrm flipV="1">
          <a:off x="8750300" y="10017833"/>
          <a:ext cx="889000" cy="63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4035</xdr:rowOff>
    </xdr:from>
    <xdr:to>
      <xdr:col>50</xdr:col>
      <xdr:colOff>165100</xdr:colOff>
      <xdr:row>58</xdr:row>
      <xdr:rowOff>105635</xdr:rowOff>
    </xdr:to>
    <xdr:sp macro="" textlink="">
      <xdr:nvSpPr>
        <xdr:cNvPr id="362" name="フローチャート: 判断 361">
          <a:extLst>
            <a:ext uri="{FF2B5EF4-FFF2-40B4-BE49-F238E27FC236}">
              <a16:creationId xmlns:a16="http://schemas.microsoft.com/office/drawing/2014/main" id="{00000000-0008-0000-0600-00006A010000}"/>
            </a:ext>
          </a:extLst>
        </xdr:cNvPr>
        <xdr:cNvSpPr/>
      </xdr:nvSpPr>
      <xdr:spPr>
        <a:xfrm>
          <a:off x="9588500" y="9948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122162</xdr:rowOff>
    </xdr:from>
    <xdr:ext cx="534377"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9372111" y="97233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136739</xdr:rowOff>
    </xdr:from>
    <xdr:to>
      <xdr:col>45</xdr:col>
      <xdr:colOff>177800</xdr:colOff>
      <xdr:row>59</xdr:row>
      <xdr:rowOff>124743</xdr:rowOff>
    </xdr:to>
    <xdr:cxnSp macro="">
      <xdr:nvCxnSpPr>
        <xdr:cNvPr id="364" name="直線コネクタ 363">
          <a:extLst>
            <a:ext uri="{FF2B5EF4-FFF2-40B4-BE49-F238E27FC236}">
              <a16:creationId xmlns:a16="http://schemas.microsoft.com/office/drawing/2014/main" id="{00000000-0008-0000-0600-00006C010000}"/>
            </a:ext>
          </a:extLst>
        </xdr:cNvPr>
        <xdr:cNvCxnSpPr/>
      </xdr:nvCxnSpPr>
      <xdr:spPr>
        <a:xfrm flipV="1">
          <a:off x="7861300" y="10080839"/>
          <a:ext cx="889000" cy="159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37889</xdr:rowOff>
    </xdr:from>
    <xdr:to>
      <xdr:col>46</xdr:col>
      <xdr:colOff>38100</xdr:colOff>
      <xdr:row>58</xdr:row>
      <xdr:rowOff>139489</xdr:rowOff>
    </xdr:to>
    <xdr:sp macro="" textlink="">
      <xdr:nvSpPr>
        <xdr:cNvPr id="365" name="フローチャート: 判断 364">
          <a:extLst>
            <a:ext uri="{FF2B5EF4-FFF2-40B4-BE49-F238E27FC236}">
              <a16:creationId xmlns:a16="http://schemas.microsoft.com/office/drawing/2014/main" id="{00000000-0008-0000-0600-00006D010000}"/>
            </a:ext>
          </a:extLst>
        </xdr:cNvPr>
        <xdr:cNvSpPr/>
      </xdr:nvSpPr>
      <xdr:spPr>
        <a:xfrm>
          <a:off x="8699500" y="9981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156016</xdr:rowOff>
    </xdr:from>
    <xdr:ext cx="534377"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8483111" y="9757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91639</xdr:rowOff>
    </xdr:from>
    <xdr:to>
      <xdr:col>41</xdr:col>
      <xdr:colOff>50800</xdr:colOff>
      <xdr:row>59</xdr:row>
      <xdr:rowOff>124743</xdr:rowOff>
    </xdr:to>
    <xdr:cxnSp macro="">
      <xdr:nvCxnSpPr>
        <xdr:cNvPr id="367" name="直線コネクタ 366">
          <a:extLst>
            <a:ext uri="{FF2B5EF4-FFF2-40B4-BE49-F238E27FC236}">
              <a16:creationId xmlns:a16="http://schemas.microsoft.com/office/drawing/2014/main" id="{00000000-0008-0000-0600-00006F010000}"/>
            </a:ext>
          </a:extLst>
        </xdr:cNvPr>
        <xdr:cNvCxnSpPr/>
      </xdr:nvCxnSpPr>
      <xdr:spPr>
        <a:xfrm>
          <a:off x="6972300" y="10035739"/>
          <a:ext cx="889000" cy="2045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156228</xdr:rowOff>
    </xdr:from>
    <xdr:to>
      <xdr:col>41</xdr:col>
      <xdr:colOff>101600</xdr:colOff>
      <xdr:row>58</xdr:row>
      <xdr:rowOff>86378</xdr:rowOff>
    </xdr:to>
    <xdr:sp macro="" textlink="">
      <xdr:nvSpPr>
        <xdr:cNvPr id="368" name="フローチャート: 判断 367">
          <a:extLst>
            <a:ext uri="{FF2B5EF4-FFF2-40B4-BE49-F238E27FC236}">
              <a16:creationId xmlns:a16="http://schemas.microsoft.com/office/drawing/2014/main" id="{00000000-0008-0000-0600-000070010000}"/>
            </a:ext>
          </a:extLst>
        </xdr:cNvPr>
        <xdr:cNvSpPr/>
      </xdr:nvSpPr>
      <xdr:spPr>
        <a:xfrm>
          <a:off x="7810500" y="9928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102905</xdr:rowOff>
    </xdr:from>
    <xdr:ext cx="534377"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7594111" y="97041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69600</xdr:rowOff>
    </xdr:from>
    <xdr:to>
      <xdr:col>36</xdr:col>
      <xdr:colOff>165100</xdr:colOff>
      <xdr:row>58</xdr:row>
      <xdr:rowOff>171200</xdr:rowOff>
    </xdr:to>
    <xdr:sp macro="" textlink="">
      <xdr:nvSpPr>
        <xdr:cNvPr id="370" name="フローチャート: 判断 369">
          <a:extLst>
            <a:ext uri="{FF2B5EF4-FFF2-40B4-BE49-F238E27FC236}">
              <a16:creationId xmlns:a16="http://schemas.microsoft.com/office/drawing/2014/main" id="{00000000-0008-0000-0600-000072010000}"/>
            </a:ext>
          </a:extLst>
        </xdr:cNvPr>
        <xdr:cNvSpPr/>
      </xdr:nvSpPr>
      <xdr:spPr>
        <a:xfrm>
          <a:off x="6921500" y="1001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162327</xdr:rowOff>
    </xdr:from>
    <xdr:ext cx="534377"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6705111" y="10106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72" name="テキスト ボックス 371">
          <a:extLst>
            <a:ext uri="{FF2B5EF4-FFF2-40B4-BE49-F238E27FC236}">
              <a16:creationId xmlns:a16="http://schemas.microsoft.com/office/drawing/2014/main" id="{00000000-0008-0000-0600-000074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4" name="テキスト ボックス 373">
          <a:extLst>
            <a:ext uri="{FF2B5EF4-FFF2-40B4-BE49-F238E27FC236}">
              <a16:creationId xmlns:a16="http://schemas.microsoft.com/office/drawing/2014/main" id="{00000000-0008-0000-0600-000076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5" name="テキスト ボックス 374">
          <a:extLst>
            <a:ext uri="{FF2B5EF4-FFF2-40B4-BE49-F238E27FC236}">
              <a16:creationId xmlns:a16="http://schemas.microsoft.com/office/drawing/2014/main" id="{00000000-0008-0000-0600-000077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6" name="テキスト ボックス 375">
          <a:extLst>
            <a:ext uri="{FF2B5EF4-FFF2-40B4-BE49-F238E27FC236}">
              <a16:creationId xmlns:a16="http://schemas.microsoft.com/office/drawing/2014/main" id="{00000000-0008-0000-0600-000078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109583</xdr:rowOff>
    </xdr:from>
    <xdr:to>
      <xdr:col>55</xdr:col>
      <xdr:colOff>50800</xdr:colOff>
      <xdr:row>59</xdr:row>
      <xdr:rowOff>39733</xdr:rowOff>
    </xdr:to>
    <xdr:sp macro="" textlink="">
      <xdr:nvSpPr>
        <xdr:cNvPr id="377" name="楕円 376">
          <a:extLst>
            <a:ext uri="{FF2B5EF4-FFF2-40B4-BE49-F238E27FC236}">
              <a16:creationId xmlns:a16="http://schemas.microsoft.com/office/drawing/2014/main" id="{00000000-0008-0000-0600-000079010000}"/>
            </a:ext>
          </a:extLst>
        </xdr:cNvPr>
        <xdr:cNvSpPr/>
      </xdr:nvSpPr>
      <xdr:spPr>
        <a:xfrm>
          <a:off x="10426700" y="10053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88010</xdr:rowOff>
    </xdr:from>
    <xdr:ext cx="534377" cy="259045"/>
    <xdr:sp macro="" textlink="">
      <xdr:nvSpPr>
        <xdr:cNvPr id="378" name="普通建設事業費該当値テキスト">
          <a:extLst>
            <a:ext uri="{FF2B5EF4-FFF2-40B4-BE49-F238E27FC236}">
              <a16:creationId xmlns:a16="http://schemas.microsoft.com/office/drawing/2014/main" id="{00000000-0008-0000-0600-00007A010000}"/>
            </a:ext>
          </a:extLst>
        </xdr:cNvPr>
        <xdr:cNvSpPr txBox="1"/>
      </xdr:nvSpPr>
      <xdr:spPr>
        <a:xfrm>
          <a:off x="10528300" y="10032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22933</xdr:rowOff>
    </xdr:from>
    <xdr:to>
      <xdr:col>50</xdr:col>
      <xdr:colOff>165100</xdr:colOff>
      <xdr:row>58</xdr:row>
      <xdr:rowOff>124533</xdr:rowOff>
    </xdr:to>
    <xdr:sp macro="" textlink="">
      <xdr:nvSpPr>
        <xdr:cNvPr id="379" name="楕円 378">
          <a:extLst>
            <a:ext uri="{FF2B5EF4-FFF2-40B4-BE49-F238E27FC236}">
              <a16:creationId xmlns:a16="http://schemas.microsoft.com/office/drawing/2014/main" id="{00000000-0008-0000-0600-00007B010000}"/>
            </a:ext>
          </a:extLst>
        </xdr:cNvPr>
        <xdr:cNvSpPr/>
      </xdr:nvSpPr>
      <xdr:spPr>
        <a:xfrm>
          <a:off x="9588500" y="99670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115660</xdr:rowOff>
    </xdr:from>
    <xdr:ext cx="534377" cy="259045"/>
    <xdr:sp macro="" textlink="">
      <xdr:nvSpPr>
        <xdr:cNvPr id="380" name="テキスト ボックス 379">
          <a:extLst>
            <a:ext uri="{FF2B5EF4-FFF2-40B4-BE49-F238E27FC236}">
              <a16:creationId xmlns:a16="http://schemas.microsoft.com/office/drawing/2014/main" id="{00000000-0008-0000-0600-00007C010000}"/>
            </a:ext>
          </a:extLst>
        </xdr:cNvPr>
        <xdr:cNvSpPr txBox="1"/>
      </xdr:nvSpPr>
      <xdr:spPr>
        <a:xfrm>
          <a:off x="9372111" y="100597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85939</xdr:rowOff>
    </xdr:from>
    <xdr:to>
      <xdr:col>46</xdr:col>
      <xdr:colOff>38100</xdr:colOff>
      <xdr:row>59</xdr:row>
      <xdr:rowOff>16089</xdr:rowOff>
    </xdr:to>
    <xdr:sp macro="" textlink="">
      <xdr:nvSpPr>
        <xdr:cNvPr id="381" name="楕円 380">
          <a:extLst>
            <a:ext uri="{FF2B5EF4-FFF2-40B4-BE49-F238E27FC236}">
              <a16:creationId xmlns:a16="http://schemas.microsoft.com/office/drawing/2014/main" id="{00000000-0008-0000-0600-00007D010000}"/>
            </a:ext>
          </a:extLst>
        </xdr:cNvPr>
        <xdr:cNvSpPr/>
      </xdr:nvSpPr>
      <xdr:spPr>
        <a:xfrm>
          <a:off x="8699500" y="10030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59</xdr:row>
      <xdr:rowOff>7216</xdr:rowOff>
    </xdr:from>
    <xdr:ext cx="534377" cy="259045"/>
    <xdr:sp macro="" textlink="">
      <xdr:nvSpPr>
        <xdr:cNvPr id="382" name="テキスト ボックス 381">
          <a:extLst>
            <a:ext uri="{FF2B5EF4-FFF2-40B4-BE49-F238E27FC236}">
              <a16:creationId xmlns:a16="http://schemas.microsoft.com/office/drawing/2014/main" id="{00000000-0008-0000-0600-00007E010000}"/>
            </a:ext>
          </a:extLst>
        </xdr:cNvPr>
        <xdr:cNvSpPr txBox="1"/>
      </xdr:nvSpPr>
      <xdr:spPr>
        <a:xfrm>
          <a:off x="8483111" y="101227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59</xdr:row>
      <xdr:rowOff>73943</xdr:rowOff>
    </xdr:from>
    <xdr:to>
      <xdr:col>41</xdr:col>
      <xdr:colOff>101600</xdr:colOff>
      <xdr:row>60</xdr:row>
      <xdr:rowOff>4093</xdr:rowOff>
    </xdr:to>
    <xdr:sp macro="" textlink="">
      <xdr:nvSpPr>
        <xdr:cNvPr id="383" name="楕円 382">
          <a:extLst>
            <a:ext uri="{FF2B5EF4-FFF2-40B4-BE49-F238E27FC236}">
              <a16:creationId xmlns:a16="http://schemas.microsoft.com/office/drawing/2014/main" id="{00000000-0008-0000-0600-00007F010000}"/>
            </a:ext>
          </a:extLst>
        </xdr:cNvPr>
        <xdr:cNvSpPr/>
      </xdr:nvSpPr>
      <xdr:spPr>
        <a:xfrm>
          <a:off x="7810500" y="10189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59</xdr:row>
      <xdr:rowOff>166670</xdr:rowOff>
    </xdr:from>
    <xdr:ext cx="534377" cy="259045"/>
    <xdr:sp macro="" textlink="">
      <xdr:nvSpPr>
        <xdr:cNvPr id="384" name="テキスト ボックス 383">
          <a:extLst>
            <a:ext uri="{FF2B5EF4-FFF2-40B4-BE49-F238E27FC236}">
              <a16:creationId xmlns:a16="http://schemas.microsoft.com/office/drawing/2014/main" id="{00000000-0008-0000-0600-000080010000}"/>
            </a:ext>
          </a:extLst>
        </xdr:cNvPr>
        <xdr:cNvSpPr txBox="1"/>
      </xdr:nvSpPr>
      <xdr:spPr>
        <a:xfrm>
          <a:off x="7594111" y="102822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40839</xdr:rowOff>
    </xdr:from>
    <xdr:to>
      <xdr:col>36</xdr:col>
      <xdr:colOff>165100</xdr:colOff>
      <xdr:row>58</xdr:row>
      <xdr:rowOff>142439</xdr:rowOff>
    </xdr:to>
    <xdr:sp macro="" textlink="">
      <xdr:nvSpPr>
        <xdr:cNvPr id="385" name="楕円 384">
          <a:extLst>
            <a:ext uri="{FF2B5EF4-FFF2-40B4-BE49-F238E27FC236}">
              <a16:creationId xmlns:a16="http://schemas.microsoft.com/office/drawing/2014/main" id="{00000000-0008-0000-0600-000081010000}"/>
            </a:ext>
          </a:extLst>
        </xdr:cNvPr>
        <xdr:cNvSpPr/>
      </xdr:nvSpPr>
      <xdr:spPr>
        <a:xfrm>
          <a:off x="6921500" y="9984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158966</xdr:rowOff>
    </xdr:from>
    <xdr:ext cx="534377" cy="259045"/>
    <xdr:sp macro="" textlink="">
      <xdr:nvSpPr>
        <xdr:cNvPr id="386" name="テキスト ボックス 385">
          <a:extLst>
            <a:ext uri="{FF2B5EF4-FFF2-40B4-BE49-F238E27FC236}">
              <a16:creationId xmlns:a16="http://schemas.microsoft.com/office/drawing/2014/main" id="{00000000-0008-0000-0600-000082010000}"/>
            </a:ext>
          </a:extLst>
        </xdr:cNvPr>
        <xdr:cNvSpPr txBox="1"/>
      </xdr:nvSpPr>
      <xdr:spPr>
        <a:xfrm>
          <a:off x="6705111" y="9760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46,415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7" name="正方形/長方形 386">
          <a:extLst>
            <a:ext uri="{FF2B5EF4-FFF2-40B4-BE49-F238E27FC236}">
              <a16:creationId xmlns:a16="http://schemas.microsoft.com/office/drawing/2014/main" id="{00000000-0008-0000-0600-000083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8" name="正方形/長方形 387">
          <a:extLst>
            <a:ext uri="{FF2B5EF4-FFF2-40B4-BE49-F238E27FC236}">
              <a16:creationId xmlns:a16="http://schemas.microsoft.com/office/drawing/2014/main" id="{00000000-0008-0000-0600-000084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9" name="正方形/長方形 388">
          <a:extLst>
            <a:ext uri="{FF2B5EF4-FFF2-40B4-BE49-F238E27FC236}">
              <a16:creationId xmlns:a16="http://schemas.microsoft.com/office/drawing/2014/main" id="{00000000-0008-0000-0600-000085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90" name="正方形/長方形 389">
          <a:extLst>
            <a:ext uri="{FF2B5EF4-FFF2-40B4-BE49-F238E27FC236}">
              <a16:creationId xmlns:a16="http://schemas.microsoft.com/office/drawing/2014/main" id="{00000000-0008-0000-0600-000086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91" name="正方形/長方形 390">
          <a:extLst>
            <a:ext uri="{FF2B5EF4-FFF2-40B4-BE49-F238E27FC236}">
              <a16:creationId xmlns:a16="http://schemas.microsoft.com/office/drawing/2014/main" id="{00000000-0008-0000-0600-000087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92" name="正方形/長方形 391">
          <a:extLst>
            <a:ext uri="{FF2B5EF4-FFF2-40B4-BE49-F238E27FC236}">
              <a16:creationId xmlns:a16="http://schemas.microsoft.com/office/drawing/2014/main" id="{00000000-0008-0000-0600-000088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93" name="正方形/長方形 392">
          <a:extLst>
            <a:ext uri="{FF2B5EF4-FFF2-40B4-BE49-F238E27FC236}">
              <a16:creationId xmlns:a16="http://schemas.microsoft.com/office/drawing/2014/main" id="{00000000-0008-0000-0600-000089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4" name="正方形/長方形 393">
          <a:extLst>
            <a:ext uri="{FF2B5EF4-FFF2-40B4-BE49-F238E27FC236}">
              <a16:creationId xmlns:a16="http://schemas.microsoft.com/office/drawing/2014/main" id="{00000000-0008-0000-0600-00008A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5" name="テキスト ボックス 394">
          <a:extLst>
            <a:ext uri="{FF2B5EF4-FFF2-40B4-BE49-F238E27FC236}">
              <a16:creationId xmlns:a16="http://schemas.microsoft.com/office/drawing/2014/main" id="{00000000-0008-0000-0600-00008B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6" name="直線コネクタ 395">
          <a:extLst>
            <a:ext uri="{FF2B5EF4-FFF2-40B4-BE49-F238E27FC236}">
              <a16:creationId xmlns:a16="http://schemas.microsoft.com/office/drawing/2014/main" id="{00000000-0008-0000-0600-00008C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8" name="テキスト ボックス 397">
          <a:extLst>
            <a:ext uri="{FF2B5EF4-FFF2-40B4-BE49-F238E27FC236}">
              <a16:creationId xmlns:a16="http://schemas.microsoft.com/office/drawing/2014/main" id="{00000000-0008-0000-0600-00008E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400" name="テキスト ボックス 399">
          <a:extLst>
            <a:ext uri="{FF2B5EF4-FFF2-40B4-BE49-F238E27FC236}">
              <a16:creationId xmlns:a16="http://schemas.microsoft.com/office/drawing/2014/main" id="{00000000-0008-0000-0600-000090010000}"/>
            </a:ext>
          </a:extLst>
        </xdr:cNvPr>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402" name="テキスト ボックス 401">
          <a:extLst>
            <a:ext uri="{FF2B5EF4-FFF2-40B4-BE49-F238E27FC236}">
              <a16:creationId xmlns:a16="http://schemas.microsoft.com/office/drawing/2014/main" id="{00000000-0008-0000-0600-000092010000}"/>
            </a:ext>
          </a:extLst>
        </xdr:cNvPr>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404" name="テキスト ボックス 403">
          <a:extLst>
            <a:ext uri="{FF2B5EF4-FFF2-40B4-BE49-F238E27FC236}">
              <a16:creationId xmlns:a16="http://schemas.microsoft.com/office/drawing/2014/main" id="{00000000-0008-0000-0600-000094010000}"/>
            </a:ext>
          </a:extLst>
        </xdr:cNvPr>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5" name="直線コネクタ 404">
          <a:extLst>
            <a:ext uri="{FF2B5EF4-FFF2-40B4-BE49-F238E27FC236}">
              <a16:creationId xmlns:a16="http://schemas.microsoft.com/office/drawing/2014/main" id="{00000000-0008-0000-0600-000095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406" name="テキスト ボックス 405">
          <a:extLst>
            <a:ext uri="{FF2B5EF4-FFF2-40B4-BE49-F238E27FC236}">
              <a16:creationId xmlns:a16="http://schemas.microsoft.com/office/drawing/2014/main" id="{00000000-0008-0000-0600-000096010000}"/>
            </a:ext>
          </a:extLst>
        </xdr:cNvPr>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7" name="普通建設事業費 （ うち新規整備　）グラフ枠">
          <a:extLst>
            <a:ext uri="{FF2B5EF4-FFF2-40B4-BE49-F238E27FC236}">
              <a16:creationId xmlns:a16="http://schemas.microsoft.com/office/drawing/2014/main" id="{00000000-0008-0000-0600-000097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80173</xdr:rowOff>
    </xdr:from>
    <xdr:to>
      <xdr:col>54</xdr:col>
      <xdr:colOff>189865</xdr:colOff>
      <xdr:row>78</xdr:row>
      <xdr:rowOff>139700</xdr:rowOff>
    </xdr:to>
    <xdr:cxnSp macro="">
      <xdr:nvCxnSpPr>
        <xdr:cNvPr id="408" name="直線コネクタ 407">
          <a:extLst>
            <a:ext uri="{FF2B5EF4-FFF2-40B4-BE49-F238E27FC236}">
              <a16:creationId xmlns:a16="http://schemas.microsoft.com/office/drawing/2014/main" id="{00000000-0008-0000-0600-000098010000}"/>
            </a:ext>
          </a:extLst>
        </xdr:cNvPr>
        <xdr:cNvCxnSpPr/>
      </xdr:nvCxnSpPr>
      <xdr:spPr>
        <a:xfrm flipV="1">
          <a:off x="10475595" y="12081673"/>
          <a:ext cx="1270" cy="14311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143527</xdr:rowOff>
    </xdr:from>
    <xdr:ext cx="249299" cy="259045"/>
    <xdr:sp macro="" textlink="">
      <xdr:nvSpPr>
        <xdr:cNvPr id="409" name="普通建設事業費 （ うち新規整備　）最小値テキスト">
          <a:extLst>
            <a:ext uri="{FF2B5EF4-FFF2-40B4-BE49-F238E27FC236}">
              <a16:creationId xmlns:a16="http://schemas.microsoft.com/office/drawing/2014/main" id="{00000000-0008-0000-0600-000099010000}"/>
            </a:ext>
          </a:extLst>
        </xdr:cNvPr>
        <xdr:cNvSpPr txBox="1"/>
      </xdr:nvSpPr>
      <xdr:spPr>
        <a:xfrm>
          <a:off x="10528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410" name="直線コネクタ 409">
          <a:extLst>
            <a:ext uri="{FF2B5EF4-FFF2-40B4-BE49-F238E27FC236}">
              <a16:creationId xmlns:a16="http://schemas.microsoft.com/office/drawing/2014/main" id="{00000000-0008-0000-0600-00009A010000}"/>
            </a:ext>
          </a:extLst>
        </xdr:cNvPr>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26850</xdr:rowOff>
    </xdr:from>
    <xdr:ext cx="534377" cy="259045"/>
    <xdr:sp macro="" textlink="">
      <xdr:nvSpPr>
        <xdr:cNvPr id="411" name="普通建設事業費 （ うち新規整備　）最大値テキスト">
          <a:extLst>
            <a:ext uri="{FF2B5EF4-FFF2-40B4-BE49-F238E27FC236}">
              <a16:creationId xmlns:a16="http://schemas.microsoft.com/office/drawing/2014/main" id="{00000000-0008-0000-0600-00009B010000}"/>
            </a:ext>
          </a:extLst>
        </xdr:cNvPr>
        <xdr:cNvSpPr txBox="1"/>
      </xdr:nvSpPr>
      <xdr:spPr>
        <a:xfrm>
          <a:off x="10528300" y="118569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62,604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80173</xdr:rowOff>
    </xdr:from>
    <xdr:to>
      <xdr:col>55</xdr:col>
      <xdr:colOff>88900</xdr:colOff>
      <xdr:row>70</xdr:row>
      <xdr:rowOff>80173</xdr:rowOff>
    </xdr:to>
    <xdr:cxnSp macro="">
      <xdr:nvCxnSpPr>
        <xdr:cNvPr id="412" name="直線コネクタ 411">
          <a:extLst>
            <a:ext uri="{FF2B5EF4-FFF2-40B4-BE49-F238E27FC236}">
              <a16:creationId xmlns:a16="http://schemas.microsoft.com/office/drawing/2014/main" id="{00000000-0008-0000-0600-00009C010000}"/>
            </a:ext>
          </a:extLst>
        </xdr:cNvPr>
        <xdr:cNvCxnSpPr/>
      </xdr:nvCxnSpPr>
      <xdr:spPr>
        <a:xfrm>
          <a:off x="10388600" y="120816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76</xdr:row>
      <xdr:rowOff>43002</xdr:rowOff>
    </xdr:from>
    <xdr:to>
      <xdr:col>55</xdr:col>
      <xdr:colOff>0</xdr:colOff>
      <xdr:row>77</xdr:row>
      <xdr:rowOff>93180</xdr:rowOff>
    </xdr:to>
    <xdr:cxnSp macro="">
      <xdr:nvCxnSpPr>
        <xdr:cNvPr id="413" name="直線コネクタ 412">
          <a:extLst>
            <a:ext uri="{FF2B5EF4-FFF2-40B4-BE49-F238E27FC236}">
              <a16:creationId xmlns:a16="http://schemas.microsoft.com/office/drawing/2014/main" id="{00000000-0008-0000-0600-00009D010000}"/>
            </a:ext>
          </a:extLst>
        </xdr:cNvPr>
        <xdr:cNvCxnSpPr/>
      </xdr:nvCxnSpPr>
      <xdr:spPr>
        <a:xfrm>
          <a:off x="9639300" y="13073202"/>
          <a:ext cx="838200" cy="221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71899</xdr:rowOff>
    </xdr:from>
    <xdr:ext cx="469744" cy="259045"/>
    <xdr:sp macro="" textlink="">
      <xdr:nvSpPr>
        <xdr:cNvPr id="414" name="普通建設事業費 （ うち新規整備　）平均値テキスト">
          <a:extLst>
            <a:ext uri="{FF2B5EF4-FFF2-40B4-BE49-F238E27FC236}">
              <a16:creationId xmlns:a16="http://schemas.microsoft.com/office/drawing/2014/main" id="{00000000-0008-0000-0600-00009E010000}"/>
            </a:ext>
          </a:extLst>
        </xdr:cNvPr>
        <xdr:cNvSpPr txBox="1"/>
      </xdr:nvSpPr>
      <xdr:spPr>
        <a:xfrm>
          <a:off x="10528300" y="1327354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93472</xdr:rowOff>
    </xdr:from>
    <xdr:to>
      <xdr:col>55</xdr:col>
      <xdr:colOff>50800</xdr:colOff>
      <xdr:row>78</xdr:row>
      <xdr:rowOff>23622</xdr:rowOff>
    </xdr:to>
    <xdr:sp macro="" textlink="">
      <xdr:nvSpPr>
        <xdr:cNvPr id="415" name="フローチャート: 判断 414">
          <a:extLst>
            <a:ext uri="{FF2B5EF4-FFF2-40B4-BE49-F238E27FC236}">
              <a16:creationId xmlns:a16="http://schemas.microsoft.com/office/drawing/2014/main" id="{00000000-0008-0000-0600-00009F010000}"/>
            </a:ext>
          </a:extLst>
        </xdr:cNvPr>
        <xdr:cNvSpPr/>
      </xdr:nvSpPr>
      <xdr:spPr>
        <a:xfrm>
          <a:off x="10426700" y="13295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76</xdr:row>
      <xdr:rowOff>43002</xdr:rowOff>
    </xdr:from>
    <xdr:to>
      <xdr:col>50</xdr:col>
      <xdr:colOff>114300</xdr:colOff>
      <xdr:row>77</xdr:row>
      <xdr:rowOff>52786</xdr:rowOff>
    </xdr:to>
    <xdr:cxnSp macro="">
      <xdr:nvCxnSpPr>
        <xdr:cNvPr id="416" name="直線コネクタ 415">
          <a:extLst>
            <a:ext uri="{FF2B5EF4-FFF2-40B4-BE49-F238E27FC236}">
              <a16:creationId xmlns:a16="http://schemas.microsoft.com/office/drawing/2014/main" id="{00000000-0008-0000-0600-0000A0010000}"/>
            </a:ext>
          </a:extLst>
        </xdr:cNvPr>
        <xdr:cNvCxnSpPr/>
      </xdr:nvCxnSpPr>
      <xdr:spPr>
        <a:xfrm flipV="1">
          <a:off x="8750300" y="13073202"/>
          <a:ext cx="889000" cy="1812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125476</xdr:rowOff>
    </xdr:from>
    <xdr:to>
      <xdr:col>50</xdr:col>
      <xdr:colOff>165100</xdr:colOff>
      <xdr:row>78</xdr:row>
      <xdr:rowOff>55626</xdr:rowOff>
    </xdr:to>
    <xdr:sp macro="" textlink="">
      <xdr:nvSpPr>
        <xdr:cNvPr id="417" name="フローチャート: 判断 416">
          <a:extLst>
            <a:ext uri="{FF2B5EF4-FFF2-40B4-BE49-F238E27FC236}">
              <a16:creationId xmlns:a16="http://schemas.microsoft.com/office/drawing/2014/main" id="{00000000-0008-0000-0600-0000A1010000}"/>
            </a:ext>
          </a:extLst>
        </xdr:cNvPr>
        <xdr:cNvSpPr/>
      </xdr:nvSpPr>
      <xdr:spPr>
        <a:xfrm>
          <a:off x="9588500" y="13327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46753</xdr:rowOff>
    </xdr:from>
    <xdr:ext cx="469744"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9404428" y="134198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52786</xdr:rowOff>
    </xdr:from>
    <xdr:to>
      <xdr:col>45</xdr:col>
      <xdr:colOff>177800</xdr:colOff>
      <xdr:row>78</xdr:row>
      <xdr:rowOff>78138</xdr:rowOff>
    </xdr:to>
    <xdr:cxnSp macro="">
      <xdr:nvCxnSpPr>
        <xdr:cNvPr id="419" name="直線コネクタ 418">
          <a:extLst>
            <a:ext uri="{FF2B5EF4-FFF2-40B4-BE49-F238E27FC236}">
              <a16:creationId xmlns:a16="http://schemas.microsoft.com/office/drawing/2014/main" id="{00000000-0008-0000-0600-0000A3010000}"/>
            </a:ext>
          </a:extLst>
        </xdr:cNvPr>
        <xdr:cNvCxnSpPr/>
      </xdr:nvCxnSpPr>
      <xdr:spPr>
        <a:xfrm flipV="1">
          <a:off x="7861300" y="13254436"/>
          <a:ext cx="889000" cy="196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106021</xdr:rowOff>
    </xdr:from>
    <xdr:to>
      <xdr:col>46</xdr:col>
      <xdr:colOff>38100</xdr:colOff>
      <xdr:row>78</xdr:row>
      <xdr:rowOff>36171</xdr:rowOff>
    </xdr:to>
    <xdr:sp macro="" textlink="">
      <xdr:nvSpPr>
        <xdr:cNvPr id="420" name="フローチャート: 判断 419">
          <a:extLst>
            <a:ext uri="{FF2B5EF4-FFF2-40B4-BE49-F238E27FC236}">
              <a16:creationId xmlns:a16="http://schemas.microsoft.com/office/drawing/2014/main" id="{00000000-0008-0000-0600-0000A4010000}"/>
            </a:ext>
          </a:extLst>
        </xdr:cNvPr>
        <xdr:cNvSpPr/>
      </xdr:nvSpPr>
      <xdr:spPr>
        <a:xfrm>
          <a:off x="8699500" y="13307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27298</xdr:rowOff>
    </xdr:from>
    <xdr:ext cx="469744"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8515428" y="134003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2746</xdr:rowOff>
    </xdr:from>
    <xdr:to>
      <xdr:col>41</xdr:col>
      <xdr:colOff>50800</xdr:colOff>
      <xdr:row>78</xdr:row>
      <xdr:rowOff>78138</xdr:rowOff>
    </xdr:to>
    <xdr:cxnSp macro="">
      <xdr:nvCxnSpPr>
        <xdr:cNvPr id="422" name="直線コネクタ 421">
          <a:extLst>
            <a:ext uri="{FF2B5EF4-FFF2-40B4-BE49-F238E27FC236}">
              <a16:creationId xmlns:a16="http://schemas.microsoft.com/office/drawing/2014/main" id="{00000000-0008-0000-0600-0000A6010000}"/>
            </a:ext>
          </a:extLst>
        </xdr:cNvPr>
        <xdr:cNvCxnSpPr/>
      </xdr:nvCxnSpPr>
      <xdr:spPr>
        <a:xfrm>
          <a:off x="6972300" y="13375846"/>
          <a:ext cx="889000" cy="75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102960</xdr:rowOff>
    </xdr:from>
    <xdr:to>
      <xdr:col>41</xdr:col>
      <xdr:colOff>101600</xdr:colOff>
      <xdr:row>78</xdr:row>
      <xdr:rowOff>33110</xdr:rowOff>
    </xdr:to>
    <xdr:sp macro="" textlink="">
      <xdr:nvSpPr>
        <xdr:cNvPr id="423" name="フローチャート: 判断 422">
          <a:extLst>
            <a:ext uri="{FF2B5EF4-FFF2-40B4-BE49-F238E27FC236}">
              <a16:creationId xmlns:a16="http://schemas.microsoft.com/office/drawing/2014/main" id="{00000000-0008-0000-0600-0000A7010000}"/>
            </a:ext>
          </a:extLst>
        </xdr:cNvPr>
        <xdr:cNvSpPr/>
      </xdr:nvSpPr>
      <xdr:spPr>
        <a:xfrm>
          <a:off x="7810500" y="13304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76</xdr:row>
      <xdr:rowOff>49637</xdr:rowOff>
    </xdr:from>
    <xdr:ext cx="469744"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7626428" y="130798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41694</xdr:rowOff>
    </xdr:from>
    <xdr:to>
      <xdr:col>36</xdr:col>
      <xdr:colOff>165100</xdr:colOff>
      <xdr:row>77</xdr:row>
      <xdr:rowOff>143294</xdr:rowOff>
    </xdr:to>
    <xdr:sp macro="" textlink="">
      <xdr:nvSpPr>
        <xdr:cNvPr id="425" name="フローチャート: 判断 424">
          <a:extLst>
            <a:ext uri="{FF2B5EF4-FFF2-40B4-BE49-F238E27FC236}">
              <a16:creationId xmlns:a16="http://schemas.microsoft.com/office/drawing/2014/main" id="{00000000-0008-0000-0600-0000A9010000}"/>
            </a:ext>
          </a:extLst>
        </xdr:cNvPr>
        <xdr:cNvSpPr/>
      </xdr:nvSpPr>
      <xdr:spPr>
        <a:xfrm>
          <a:off x="6921500" y="132433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75</xdr:row>
      <xdr:rowOff>159821</xdr:rowOff>
    </xdr:from>
    <xdr:ext cx="469744"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6737428" y="130185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7" name="テキスト ボックス 426">
          <a:extLst>
            <a:ext uri="{FF2B5EF4-FFF2-40B4-BE49-F238E27FC236}">
              <a16:creationId xmlns:a16="http://schemas.microsoft.com/office/drawing/2014/main" id="{00000000-0008-0000-0600-0000AB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9" name="テキスト ボックス 428">
          <a:extLst>
            <a:ext uri="{FF2B5EF4-FFF2-40B4-BE49-F238E27FC236}">
              <a16:creationId xmlns:a16="http://schemas.microsoft.com/office/drawing/2014/main" id="{00000000-0008-0000-0600-0000AD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30" name="テキスト ボックス 429">
          <a:extLst>
            <a:ext uri="{FF2B5EF4-FFF2-40B4-BE49-F238E27FC236}">
              <a16:creationId xmlns:a16="http://schemas.microsoft.com/office/drawing/2014/main" id="{00000000-0008-0000-0600-0000AE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31" name="テキスト ボックス 430">
          <a:extLst>
            <a:ext uri="{FF2B5EF4-FFF2-40B4-BE49-F238E27FC236}">
              <a16:creationId xmlns:a16="http://schemas.microsoft.com/office/drawing/2014/main" id="{00000000-0008-0000-0600-0000AF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42380</xdr:rowOff>
    </xdr:from>
    <xdr:to>
      <xdr:col>55</xdr:col>
      <xdr:colOff>50800</xdr:colOff>
      <xdr:row>77</xdr:row>
      <xdr:rowOff>143980</xdr:rowOff>
    </xdr:to>
    <xdr:sp macro="" textlink="">
      <xdr:nvSpPr>
        <xdr:cNvPr id="432" name="楕円 431">
          <a:extLst>
            <a:ext uri="{FF2B5EF4-FFF2-40B4-BE49-F238E27FC236}">
              <a16:creationId xmlns:a16="http://schemas.microsoft.com/office/drawing/2014/main" id="{00000000-0008-0000-0600-0000B0010000}"/>
            </a:ext>
          </a:extLst>
        </xdr:cNvPr>
        <xdr:cNvSpPr/>
      </xdr:nvSpPr>
      <xdr:spPr>
        <a:xfrm>
          <a:off x="10426700" y="13244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65257</xdr:rowOff>
    </xdr:from>
    <xdr:ext cx="469744" cy="259045"/>
    <xdr:sp macro="" textlink="">
      <xdr:nvSpPr>
        <xdr:cNvPr id="433" name="普通建設事業費 （ うち新規整備　）該当値テキスト">
          <a:extLst>
            <a:ext uri="{FF2B5EF4-FFF2-40B4-BE49-F238E27FC236}">
              <a16:creationId xmlns:a16="http://schemas.microsoft.com/office/drawing/2014/main" id="{00000000-0008-0000-0600-0000B1010000}"/>
            </a:ext>
          </a:extLst>
        </xdr:cNvPr>
        <xdr:cNvSpPr txBox="1"/>
      </xdr:nvSpPr>
      <xdr:spPr>
        <a:xfrm>
          <a:off x="10528300" y="130954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75</xdr:row>
      <xdr:rowOff>163652</xdr:rowOff>
    </xdr:from>
    <xdr:to>
      <xdr:col>50</xdr:col>
      <xdr:colOff>165100</xdr:colOff>
      <xdr:row>76</xdr:row>
      <xdr:rowOff>93802</xdr:rowOff>
    </xdr:to>
    <xdr:sp macro="" textlink="">
      <xdr:nvSpPr>
        <xdr:cNvPr id="434" name="楕円 433">
          <a:extLst>
            <a:ext uri="{FF2B5EF4-FFF2-40B4-BE49-F238E27FC236}">
              <a16:creationId xmlns:a16="http://schemas.microsoft.com/office/drawing/2014/main" id="{00000000-0008-0000-0600-0000B2010000}"/>
            </a:ext>
          </a:extLst>
        </xdr:cNvPr>
        <xdr:cNvSpPr/>
      </xdr:nvSpPr>
      <xdr:spPr>
        <a:xfrm>
          <a:off x="9588500" y="130224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74</xdr:row>
      <xdr:rowOff>110329</xdr:rowOff>
    </xdr:from>
    <xdr:ext cx="534377" cy="259045"/>
    <xdr:sp macro="" textlink="">
      <xdr:nvSpPr>
        <xdr:cNvPr id="435" name="テキスト ボックス 434">
          <a:extLst>
            <a:ext uri="{FF2B5EF4-FFF2-40B4-BE49-F238E27FC236}">
              <a16:creationId xmlns:a16="http://schemas.microsoft.com/office/drawing/2014/main" id="{00000000-0008-0000-0600-0000B3010000}"/>
            </a:ext>
          </a:extLst>
        </xdr:cNvPr>
        <xdr:cNvSpPr txBox="1"/>
      </xdr:nvSpPr>
      <xdr:spPr>
        <a:xfrm>
          <a:off x="9372111" y="127976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1986</xdr:rowOff>
    </xdr:from>
    <xdr:to>
      <xdr:col>46</xdr:col>
      <xdr:colOff>38100</xdr:colOff>
      <xdr:row>77</xdr:row>
      <xdr:rowOff>103586</xdr:rowOff>
    </xdr:to>
    <xdr:sp macro="" textlink="">
      <xdr:nvSpPr>
        <xdr:cNvPr id="436" name="楕円 435">
          <a:extLst>
            <a:ext uri="{FF2B5EF4-FFF2-40B4-BE49-F238E27FC236}">
              <a16:creationId xmlns:a16="http://schemas.microsoft.com/office/drawing/2014/main" id="{00000000-0008-0000-0600-0000B4010000}"/>
            </a:ext>
          </a:extLst>
        </xdr:cNvPr>
        <xdr:cNvSpPr/>
      </xdr:nvSpPr>
      <xdr:spPr>
        <a:xfrm>
          <a:off x="8699500" y="13203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120113</xdr:rowOff>
    </xdr:from>
    <xdr:ext cx="534377" cy="259045"/>
    <xdr:sp macro="" textlink="">
      <xdr:nvSpPr>
        <xdr:cNvPr id="437" name="テキスト ボックス 436">
          <a:extLst>
            <a:ext uri="{FF2B5EF4-FFF2-40B4-BE49-F238E27FC236}">
              <a16:creationId xmlns:a16="http://schemas.microsoft.com/office/drawing/2014/main" id="{00000000-0008-0000-0600-0000B5010000}"/>
            </a:ext>
          </a:extLst>
        </xdr:cNvPr>
        <xdr:cNvSpPr txBox="1"/>
      </xdr:nvSpPr>
      <xdr:spPr>
        <a:xfrm>
          <a:off x="8483111" y="129788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27338</xdr:rowOff>
    </xdr:from>
    <xdr:to>
      <xdr:col>41</xdr:col>
      <xdr:colOff>101600</xdr:colOff>
      <xdr:row>78</xdr:row>
      <xdr:rowOff>128938</xdr:rowOff>
    </xdr:to>
    <xdr:sp macro="" textlink="">
      <xdr:nvSpPr>
        <xdr:cNvPr id="438" name="楕円 437">
          <a:extLst>
            <a:ext uri="{FF2B5EF4-FFF2-40B4-BE49-F238E27FC236}">
              <a16:creationId xmlns:a16="http://schemas.microsoft.com/office/drawing/2014/main" id="{00000000-0008-0000-0600-0000B6010000}"/>
            </a:ext>
          </a:extLst>
        </xdr:cNvPr>
        <xdr:cNvSpPr/>
      </xdr:nvSpPr>
      <xdr:spPr>
        <a:xfrm>
          <a:off x="7810500" y="13400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120065</xdr:rowOff>
    </xdr:from>
    <xdr:ext cx="469744" cy="259045"/>
    <xdr:sp macro="" textlink="">
      <xdr:nvSpPr>
        <xdr:cNvPr id="439" name="テキスト ボックス 438">
          <a:extLst>
            <a:ext uri="{FF2B5EF4-FFF2-40B4-BE49-F238E27FC236}">
              <a16:creationId xmlns:a16="http://schemas.microsoft.com/office/drawing/2014/main" id="{00000000-0008-0000-0600-0000B7010000}"/>
            </a:ext>
          </a:extLst>
        </xdr:cNvPr>
        <xdr:cNvSpPr txBox="1"/>
      </xdr:nvSpPr>
      <xdr:spPr>
        <a:xfrm>
          <a:off x="7626428" y="134931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123396</xdr:rowOff>
    </xdr:from>
    <xdr:to>
      <xdr:col>36</xdr:col>
      <xdr:colOff>165100</xdr:colOff>
      <xdr:row>78</xdr:row>
      <xdr:rowOff>53546</xdr:rowOff>
    </xdr:to>
    <xdr:sp macro="" textlink="">
      <xdr:nvSpPr>
        <xdr:cNvPr id="440" name="楕円 439">
          <a:extLst>
            <a:ext uri="{FF2B5EF4-FFF2-40B4-BE49-F238E27FC236}">
              <a16:creationId xmlns:a16="http://schemas.microsoft.com/office/drawing/2014/main" id="{00000000-0008-0000-0600-0000B8010000}"/>
            </a:ext>
          </a:extLst>
        </xdr:cNvPr>
        <xdr:cNvSpPr/>
      </xdr:nvSpPr>
      <xdr:spPr>
        <a:xfrm>
          <a:off x="6921500" y="133250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44673</xdr:rowOff>
    </xdr:from>
    <xdr:ext cx="469744" cy="259045"/>
    <xdr:sp macro="" textlink="">
      <xdr:nvSpPr>
        <xdr:cNvPr id="441" name="テキスト ボックス 440">
          <a:extLst>
            <a:ext uri="{FF2B5EF4-FFF2-40B4-BE49-F238E27FC236}">
              <a16:creationId xmlns:a16="http://schemas.microsoft.com/office/drawing/2014/main" id="{00000000-0008-0000-0600-0000B9010000}"/>
            </a:ext>
          </a:extLst>
        </xdr:cNvPr>
        <xdr:cNvSpPr txBox="1"/>
      </xdr:nvSpPr>
      <xdr:spPr>
        <a:xfrm>
          <a:off x="6737428" y="134177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2" name="正方形/長方形 441">
          <a:extLst>
            <a:ext uri="{FF2B5EF4-FFF2-40B4-BE49-F238E27FC236}">
              <a16:creationId xmlns:a16="http://schemas.microsoft.com/office/drawing/2014/main" id="{00000000-0008-0000-0600-0000BA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3" name="正方形/長方形 442">
          <a:extLst>
            <a:ext uri="{FF2B5EF4-FFF2-40B4-BE49-F238E27FC236}">
              <a16:creationId xmlns:a16="http://schemas.microsoft.com/office/drawing/2014/main" id="{00000000-0008-0000-0600-0000BB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4" name="正方形/長方形 443">
          <a:extLst>
            <a:ext uri="{FF2B5EF4-FFF2-40B4-BE49-F238E27FC236}">
              <a16:creationId xmlns:a16="http://schemas.microsoft.com/office/drawing/2014/main" id="{00000000-0008-0000-0600-0000BC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5" name="正方形/長方形 444">
          <a:extLst>
            <a:ext uri="{FF2B5EF4-FFF2-40B4-BE49-F238E27FC236}">
              <a16:creationId xmlns:a16="http://schemas.microsoft.com/office/drawing/2014/main" id="{00000000-0008-0000-0600-0000BD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6" name="正方形/長方形 445">
          <a:extLst>
            <a:ext uri="{FF2B5EF4-FFF2-40B4-BE49-F238E27FC236}">
              <a16:creationId xmlns:a16="http://schemas.microsoft.com/office/drawing/2014/main" id="{00000000-0008-0000-0600-0000BE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7" name="正方形/長方形 446">
          <a:extLst>
            <a:ext uri="{FF2B5EF4-FFF2-40B4-BE49-F238E27FC236}">
              <a16:creationId xmlns:a16="http://schemas.microsoft.com/office/drawing/2014/main" id="{00000000-0008-0000-0600-0000BF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8" name="正方形/長方形 447">
          <a:extLst>
            <a:ext uri="{FF2B5EF4-FFF2-40B4-BE49-F238E27FC236}">
              <a16:creationId xmlns:a16="http://schemas.microsoft.com/office/drawing/2014/main" id="{00000000-0008-0000-0600-0000C0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25,897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9" name="正方形/長方形 448">
          <a:extLst>
            <a:ext uri="{FF2B5EF4-FFF2-40B4-BE49-F238E27FC236}">
              <a16:creationId xmlns:a16="http://schemas.microsoft.com/office/drawing/2014/main" id="{00000000-0008-0000-0600-0000C1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50" name="テキスト ボックス 449">
          <a:extLst>
            <a:ext uri="{FF2B5EF4-FFF2-40B4-BE49-F238E27FC236}">
              <a16:creationId xmlns:a16="http://schemas.microsoft.com/office/drawing/2014/main" id="{00000000-0008-0000-0600-0000C2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139700</xdr:rowOff>
    </xdr:from>
    <xdr:to>
      <xdr:col>59</xdr:col>
      <xdr:colOff>50800</xdr:colOff>
      <xdr:row>99</xdr:row>
      <xdr:rowOff>139700</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a:off x="6604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168927</xdr:rowOff>
    </xdr:from>
    <xdr:ext cx="248786" cy="259045"/>
    <xdr:sp macro="" textlink="">
      <xdr:nvSpPr>
        <xdr:cNvPr id="453" name="テキスト ボックス 452">
          <a:extLst>
            <a:ext uri="{FF2B5EF4-FFF2-40B4-BE49-F238E27FC236}">
              <a16:creationId xmlns:a16="http://schemas.microsoft.com/office/drawing/2014/main" id="{00000000-0008-0000-0600-0000C5010000}"/>
            </a:ext>
          </a:extLst>
        </xdr:cNvPr>
        <xdr:cNvSpPr txBox="1"/>
      </xdr:nvSpPr>
      <xdr:spPr>
        <a:xfrm>
          <a:off x="6355214" y="16971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98</xdr:row>
      <xdr:rowOff>25400</xdr:rowOff>
    </xdr:from>
    <xdr:to>
      <xdr:col>59</xdr:col>
      <xdr:colOff>50800</xdr:colOff>
      <xdr:row>98</xdr:row>
      <xdr:rowOff>25400</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97</xdr:row>
      <xdr:rowOff>54627</xdr:rowOff>
    </xdr:from>
    <xdr:ext cx="531299" cy="259045"/>
    <xdr:sp macro="" textlink="">
      <xdr:nvSpPr>
        <xdr:cNvPr id="455" name="テキスト ボックス 454">
          <a:extLst>
            <a:ext uri="{FF2B5EF4-FFF2-40B4-BE49-F238E27FC236}">
              <a16:creationId xmlns:a16="http://schemas.microsoft.com/office/drawing/2014/main" id="{00000000-0008-0000-0600-0000C7010000}"/>
            </a:ext>
          </a:extLst>
        </xdr:cNvPr>
        <xdr:cNvSpPr txBox="1"/>
      </xdr:nvSpPr>
      <xdr:spPr>
        <a:xfrm>
          <a:off x="6072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82550</xdr:rowOff>
    </xdr:from>
    <xdr:to>
      <xdr:col>59</xdr:col>
      <xdr:colOff>50800</xdr:colOff>
      <xdr:row>96</xdr:row>
      <xdr:rowOff>82550</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a:off x="6604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95</xdr:row>
      <xdr:rowOff>111777</xdr:rowOff>
    </xdr:from>
    <xdr:ext cx="531299" cy="259045"/>
    <xdr:sp macro="" textlink="">
      <xdr:nvSpPr>
        <xdr:cNvPr id="457" name="テキスト ボックス 456">
          <a:extLst>
            <a:ext uri="{FF2B5EF4-FFF2-40B4-BE49-F238E27FC236}">
              <a16:creationId xmlns:a16="http://schemas.microsoft.com/office/drawing/2014/main" id="{00000000-0008-0000-0600-0000C9010000}"/>
            </a:ext>
          </a:extLst>
        </xdr:cNvPr>
        <xdr:cNvSpPr txBox="1"/>
      </xdr:nvSpPr>
      <xdr:spPr>
        <a:xfrm>
          <a:off x="6072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9" name="テキスト ボックス 458">
          <a:extLst>
            <a:ext uri="{FF2B5EF4-FFF2-40B4-BE49-F238E27FC236}">
              <a16:creationId xmlns:a16="http://schemas.microsoft.com/office/drawing/2014/main" id="{00000000-0008-0000-0600-0000CB010000}"/>
            </a:ext>
          </a:extLst>
        </xdr:cNvPr>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25400</xdr:rowOff>
    </xdr:from>
    <xdr:to>
      <xdr:col>59</xdr:col>
      <xdr:colOff>50800</xdr:colOff>
      <xdr:row>93</xdr:row>
      <xdr:rowOff>25400</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a:off x="6604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92</xdr:row>
      <xdr:rowOff>54627</xdr:rowOff>
    </xdr:from>
    <xdr:ext cx="531299" cy="259045"/>
    <xdr:sp macro="" textlink="">
      <xdr:nvSpPr>
        <xdr:cNvPr id="461" name="テキスト ボックス 460">
          <a:extLst>
            <a:ext uri="{FF2B5EF4-FFF2-40B4-BE49-F238E27FC236}">
              <a16:creationId xmlns:a16="http://schemas.microsoft.com/office/drawing/2014/main" id="{00000000-0008-0000-0600-0000CD010000}"/>
            </a:ext>
          </a:extLst>
        </xdr:cNvPr>
        <xdr:cNvSpPr txBox="1"/>
      </xdr:nvSpPr>
      <xdr:spPr>
        <a:xfrm>
          <a:off x="6072701" y="15828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62" name="直線コネクタ 461">
          <a:extLst>
            <a:ext uri="{FF2B5EF4-FFF2-40B4-BE49-F238E27FC236}">
              <a16:creationId xmlns:a16="http://schemas.microsoft.com/office/drawing/2014/main" id="{00000000-0008-0000-0600-0000CE010000}"/>
            </a:ext>
          </a:extLst>
        </xdr:cNvPr>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90</xdr:row>
      <xdr:rowOff>111777</xdr:rowOff>
    </xdr:from>
    <xdr:ext cx="595419" cy="259045"/>
    <xdr:sp macro="" textlink="">
      <xdr:nvSpPr>
        <xdr:cNvPr id="463" name="テキスト ボックス 462">
          <a:extLst>
            <a:ext uri="{FF2B5EF4-FFF2-40B4-BE49-F238E27FC236}">
              <a16:creationId xmlns:a16="http://schemas.microsoft.com/office/drawing/2014/main" id="{00000000-0008-0000-0600-0000CF010000}"/>
            </a:ext>
          </a:extLst>
        </xdr:cNvPr>
        <xdr:cNvSpPr txBox="1"/>
      </xdr:nvSpPr>
      <xdr:spPr>
        <a:xfrm>
          <a:off x="6008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89</xdr:row>
      <xdr:rowOff>139700</xdr:rowOff>
    </xdr:from>
    <xdr:to>
      <xdr:col>59</xdr:col>
      <xdr:colOff>50800</xdr:colOff>
      <xdr:row>89</xdr:row>
      <xdr:rowOff>139700</xdr:rowOff>
    </xdr:to>
    <xdr:cxnSp macro="">
      <xdr:nvCxnSpPr>
        <xdr:cNvPr id="464" name="直線コネクタ 463">
          <a:extLst>
            <a:ext uri="{FF2B5EF4-FFF2-40B4-BE49-F238E27FC236}">
              <a16:creationId xmlns:a16="http://schemas.microsoft.com/office/drawing/2014/main" id="{00000000-0008-0000-0600-0000D0010000}"/>
            </a:ext>
          </a:extLst>
        </xdr:cNvPr>
        <xdr:cNvCxnSpPr/>
      </xdr:nvCxnSpPr>
      <xdr:spPr>
        <a:xfrm>
          <a:off x="6604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88</xdr:row>
      <xdr:rowOff>168927</xdr:rowOff>
    </xdr:from>
    <xdr:ext cx="595419" cy="259045"/>
    <xdr:sp macro="" textlink="">
      <xdr:nvSpPr>
        <xdr:cNvPr id="465" name="テキスト ボックス 464">
          <a:extLst>
            <a:ext uri="{FF2B5EF4-FFF2-40B4-BE49-F238E27FC236}">
              <a16:creationId xmlns:a16="http://schemas.microsoft.com/office/drawing/2014/main" id="{00000000-0008-0000-0600-0000D1010000}"/>
            </a:ext>
          </a:extLst>
        </xdr:cNvPr>
        <xdr:cNvSpPr txBox="1"/>
      </xdr:nvSpPr>
      <xdr:spPr>
        <a:xfrm>
          <a:off x="6008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6" name="直線コネクタ 465">
          <a:extLst>
            <a:ext uri="{FF2B5EF4-FFF2-40B4-BE49-F238E27FC236}">
              <a16:creationId xmlns:a16="http://schemas.microsoft.com/office/drawing/2014/main" id="{00000000-0008-0000-0600-0000D2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7" name="テキスト ボックス 466">
          <a:extLst>
            <a:ext uri="{FF2B5EF4-FFF2-40B4-BE49-F238E27FC236}">
              <a16:creationId xmlns:a16="http://schemas.microsoft.com/office/drawing/2014/main" id="{00000000-0008-0000-0600-0000D3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8" name="普通建設事業費 （ うち更新整備　）グラフ枠">
          <a:extLst>
            <a:ext uri="{FF2B5EF4-FFF2-40B4-BE49-F238E27FC236}">
              <a16:creationId xmlns:a16="http://schemas.microsoft.com/office/drawing/2014/main" id="{00000000-0008-0000-0600-0000D4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167089</xdr:rowOff>
    </xdr:from>
    <xdr:to>
      <xdr:col>54</xdr:col>
      <xdr:colOff>189865</xdr:colOff>
      <xdr:row>98</xdr:row>
      <xdr:rowOff>107082</xdr:rowOff>
    </xdr:to>
    <xdr:cxnSp macro="">
      <xdr:nvCxnSpPr>
        <xdr:cNvPr id="469" name="直線コネクタ 468">
          <a:extLst>
            <a:ext uri="{FF2B5EF4-FFF2-40B4-BE49-F238E27FC236}">
              <a16:creationId xmlns:a16="http://schemas.microsoft.com/office/drawing/2014/main" id="{00000000-0008-0000-0600-0000D5010000}"/>
            </a:ext>
          </a:extLst>
        </xdr:cNvPr>
        <xdr:cNvCxnSpPr/>
      </xdr:nvCxnSpPr>
      <xdr:spPr>
        <a:xfrm flipV="1">
          <a:off x="10475595" y="15597589"/>
          <a:ext cx="1270" cy="13115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110909</xdr:rowOff>
    </xdr:from>
    <xdr:ext cx="534377" cy="259045"/>
    <xdr:sp macro="" textlink="">
      <xdr:nvSpPr>
        <xdr:cNvPr id="470" name="普通建設事業費 （ うち更新整備　）最小値テキスト">
          <a:extLst>
            <a:ext uri="{FF2B5EF4-FFF2-40B4-BE49-F238E27FC236}">
              <a16:creationId xmlns:a16="http://schemas.microsoft.com/office/drawing/2014/main" id="{00000000-0008-0000-0600-0000D6010000}"/>
            </a:ext>
          </a:extLst>
        </xdr:cNvPr>
        <xdr:cNvSpPr txBox="1"/>
      </xdr:nvSpPr>
      <xdr:spPr>
        <a:xfrm>
          <a:off x="10528300" y="169130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107082</xdr:rowOff>
    </xdr:from>
    <xdr:to>
      <xdr:col>55</xdr:col>
      <xdr:colOff>88900</xdr:colOff>
      <xdr:row>98</xdr:row>
      <xdr:rowOff>107082</xdr:rowOff>
    </xdr:to>
    <xdr:cxnSp macro="">
      <xdr:nvCxnSpPr>
        <xdr:cNvPr id="471" name="直線コネクタ 470">
          <a:extLst>
            <a:ext uri="{FF2B5EF4-FFF2-40B4-BE49-F238E27FC236}">
              <a16:creationId xmlns:a16="http://schemas.microsoft.com/office/drawing/2014/main" id="{00000000-0008-0000-0600-0000D7010000}"/>
            </a:ext>
          </a:extLst>
        </xdr:cNvPr>
        <xdr:cNvCxnSpPr/>
      </xdr:nvCxnSpPr>
      <xdr:spPr>
        <a:xfrm>
          <a:off x="10388600" y="169091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113766</xdr:rowOff>
    </xdr:from>
    <xdr:ext cx="599010" cy="259045"/>
    <xdr:sp macro="" textlink="">
      <xdr:nvSpPr>
        <xdr:cNvPr id="472" name="普通建設事業費 （ うち更新整備　）最大値テキスト">
          <a:extLst>
            <a:ext uri="{FF2B5EF4-FFF2-40B4-BE49-F238E27FC236}">
              <a16:creationId xmlns:a16="http://schemas.microsoft.com/office/drawing/2014/main" id="{00000000-0008-0000-0600-0000D8010000}"/>
            </a:ext>
          </a:extLst>
        </xdr:cNvPr>
        <xdr:cNvSpPr txBox="1"/>
      </xdr:nvSpPr>
      <xdr:spPr>
        <a:xfrm>
          <a:off x="10528300" y="153728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106,083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167089</xdr:rowOff>
    </xdr:from>
    <xdr:to>
      <xdr:col>55</xdr:col>
      <xdr:colOff>88900</xdr:colOff>
      <xdr:row>90</xdr:row>
      <xdr:rowOff>167089</xdr:rowOff>
    </xdr:to>
    <xdr:cxnSp macro="">
      <xdr:nvCxnSpPr>
        <xdr:cNvPr id="473" name="直線コネクタ 472">
          <a:extLst>
            <a:ext uri="{FF2B5EF4-FFF2-40B4-BE49-F238E27FC236}">
              <a16:creationId xmlns:a16="http://schemas.microsoft.com/office/drawing/2014/main" id="{00000000-0008-0000-0600-0000D9010000}"/>
            </a:ext>
          </a:extLst>
        </xdr:cNvPr>
        <xdr:cNvCxnSpPr/>
      </xdr:nvCxnSpPr>
      <xdr:spPr>
        <a:xfrm>
          <a:off x="10388600" y="155975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34173</xdr:rowOff>
    </xdr:from>
    <xdr:to>
      <xdr:col>55</xdr:col>
      <xdr:colOff>0</xdr:colOff>
      <xdr:row>98</xdr:row>
      <xdr:rowOff>47946</xdr:rowOff>
    </xdr:to>
    <xdr:cxnSp macro="">
      <xdr:nvCxnSpPr>
        <xdr:cNvPr id="474" name="直線コネクタ 473">
          <a:extLst>
            <a:ext uri="{FF2B5EF4-FFF2-40B4-BE49-F238E27FC236}">
              <a16:creationId xmlns:a16="http://schemas.microsoft.com/office/drawing/2014/main" id="{00000000-0008-0000-0600-0000DA010000}"/>
            </a:ext>
          </a:extLst>
        </xdr:cNvPr>
        <xdr:cNvCxnSpPr/>
      </xdr:nvCxnSpPr>
      <xdr:spPr>
        <a:xfrm flipV="1">
          <a:off x="9639300" y="16836273"/>
          <a:ext cx="838200" cy="137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54512</xdr:rowOff>
    </xdr:from>
    <xdr:ext cx="534377" cy="259045"/>
    <xdr:sp macro="" textlink="">
      <xdr:nvSpPr>
        <xdr:cNvPr id="475" name="普通建設事業費 （ うち更新整備　）平均値テキスト">
          <a:extLst>
            <a:ext uri="{FF2B5EF4-FFF2-40B4-BE49-F238E27FC236}">
              <a16:creationId xmlns:a16="http://schemas.microsoft.com/office/drawing/2014/main" id="{00000000-0008-0000-0600-0000DB010000}"/>
            </a:ext>
          </a:extLst>
        </xdr:cNvPr>
        <xdr:cNvSpPr txBox="1"/>
      </xdr:nvSpPr>
      <xdr:spPr>
        <a:xfrm>
          <a:off x="10528300" y="1651371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28,008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31635</xdr:rowOff>
    </xdr:from>
    <xdr:to>
      <xdr:col>55</xdr:col>
      <xdr:colOff>50800</xdr:colOff>
      <xdr:row>97</xdr:row>
      <xdr:rowOff>133235</xdr:rowOff>
    </xdr:to>
    <xdr:sp macro="" textlink="">
      <xdr:nvSpPr>
        <xdr:cNvPr id="476" name="フローチャート: 判断 475">
          <a:extLst>
            <a:ext uri="{FF2B5EF4-FFF2-40B4-BE49-F238E27FC236}">
              <a16:creationId xmlns:a16="http://schemas.microsoft.com/office/drawing/2014/main" id="{00000000-0008-0000-0600-0000DC010000}"/>
            </a:ext>
          </a:extLst>
        </xdr:cNvPr>
        <xdr:cNvSpPr/>
      </xdr:nvSpPr>
      <xdr:spPr>
        <a:xfrm>
          <a:off x="10426700" y="16662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47946</xdr:rowOff>
    </xdr:from>
    <xdr:to>
      <xdr:col>50</xdr:col>
      <xdr:colOff>114300</xdr:colOff>
      <xdr:row>98</xdr:row>
      <xdr:rowOff>157874</xdr:rowOff>
    </xdr:to>
    <xdr:cxnSp macro="">
      <xdr:nvCxnSpPr>
        <xdr:cNvPr id="477" name="直線コネクタ 476">
          <a:extLst>
            <a:ext uri="{FF2B5EF4-FFF2-40B4-BE49-F238E27FC236}">
              <a16:creationId xmlns:a16="http://schemas.microsoft.com/office/drawing/2014/main" id="{00000000-0008-0000-0600-0000DD010000}"/>
            </a:ext>
          </a:extLst>
        </xdr:cNvPr>
        <xdr:cNvCxnSpPr/>
      </xdr:nvCxnSpPr>
      <xdr:spPr>
        <a:xfrm flipV="1">
          <a:off x="8750300" y="16850046"/>
          <a:ext cx="889000" cy="109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41794</xdr:rowOff>
    </xdr:from>
    <xdr:to>
      <xdr:col>50</xdr:col>
      <xdr:colOff>165100</xdr:colOff>
      <xdr:row>97</xdr:row>
      <xdr:rowOff>143394</xdr:rowOff>
    </xdr:to>
    <xdr:sp macro="" textlink="">
      <xdr:nvSpPr>
        <xdr:cNvPr id="478" name="フローチャート: 判断 477">
          <a:extLst>
            <a:ext uri="{FF2B5EF4-FFF2-40B4-BE49-F238E27FC236}">
              <a16:creationId xmlns:a16="http://schemas.microsoft.com/office/drawing/2014/main" id="{00000000-0008-0000-0600-0000DE010000}"/>
            </a:ext>
          </a:extLst>
        </xdr:cNvPr>
        <xdr:cNvSpPr/>
      </xdr:nvSpPr>
      <xdr:spPr>
        <a:xfrm>
          <a:off x="9588500" y="16672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159921</xdr:rowOff>
    </xdr:from>
    <xdr:ext cx="534377"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9372111" y="164476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117726</xdr:rowOff>
    </xdr:from>
    <xdr:to>
      <xdr:col>45</xdr:col>
      <xdr:colOff>177800</xdr:colOff>
      <xdr:row>98</xdr:row>
      <xdr:rowOff>157874</xdr:rowOff>
    </xdr:to>
    <xdr:cxnSp macro="">
      <xdr:nvCxnSpPr>
        <xdr:cNvPr id="480" name="直線コネクタ 479">
          <a:extLst>
            <a:ext uri="{FF2B5EF4-FFF2-40B4-BE49-F238E27FC236}">
              <a16:creationId xmlns:a16="http://schemas.microsoft.com/office/drawing/2014/main" id="{00000000-0008-0000-0600-0000E0010000}"/>
            </a:ext>
          </a:extLst>
        </xdr:cNvPr>
        <xdr:cNvCxnSpPr/>
      </xdr:nvCxnSpPr>
      <xdr:spPr>
        <a:xfrm>
          <a:off x="7861300" y="16919826"/>
          <a:ext cx="889000" cy="40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102930</xdr:rowOff>
    </xdr:from>
    <xdr:to>
      <xdr:col>46</xdr:col>
      <xdr:colOff>38100</xdr:colOff>
      <xdr:row>98</xdr:row>
      <xdr:rowOff>33080</xdr:rowOff>
    </xdr:to>
    <xdr:sp macro="" textlink="">
      <xdr:nvSpPr>
        <xdr:cNvPr id="481" name="フローチャート: 判断 480">
          <a:extLst>
            <a:ext uri="{FF2B5EF4-FFF2-40B4-BE49-F238E27FC236}">
              <a16:creationId xmlns:a16="http://schemas.microsoft.com/office/drawing/2014/main" id="{00000000-0008-0000-0600-0000E1010000}"/>
            </a:ext>
          </a:extLst>
        </xdr:cNvPr>
        <xdr:cNvSpPr/>
      </xdr:nvSpPr>
      <xdr:spPr>
        <a:xfrm>
          <a:off x="8699500" y="1673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49607</xdr:rowOff>
    </xdr:from>
    <xdr:ext cx="534377" cy="259045"/>
    <xdr:sp macro="" textlink="">
      <xdr:nvSpPr>
        <xdr:cNvPr id="482" name="テキスト ボックス 481">
          <a:extLst>
            <a:ext uri="{FF2B5EF4-FFF2-40B4-BE49-F238E27FC236}">
              <a16:creationId xmlns:a16="http://schemas.microsoft.com/office/drawing/2014/main" id="{00000000-0008-0000-0600-0000E2010000}"/>
            </a:ext>
          </a:extLst>
        </xdr:cNvPr>
        <xdr:cNvSpPr txBox="1"/>
      </xdr:nvSpPr>
      <xdr:spPr>
        <a:xfrm>
          <a:off x="8483111" y="165088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102481</xdr:rowOff>
    </xdr:from>
    <xdr:to>
      <xdr:col>41</xdr:col>
      <xdr:colOff>50800</xdr:colOff>
      <xdr:row>98</xdr:row>
      <xdr:rowOff>117726</xdr:rowOff>
    </xdr:to>
    <xdr:cxnSp macro="">
      <xdr:nvCxnSpPr>
        <xdr:cNvPr id="483" name="直線コネクタ 482">
          <a:extLst>
            <a:ext uri="{FF2B5EF4-FFF2-40B4-BE49-F238E27FC236}">
              <a16:creationId xmlns:a16="http://schemas.microsoft.com/office/drawing/2014/main" id="{00000000-0008-0000-0600-0000E3010000}"/>
            </a:ext>
          </a:extLst>
        </xdr:cNvPr>
        <xdr:cNvCxnSpPr/>
      </xdr:nvCxnSpPr>
      <xdr:spPr>
        <a:xfrm>
          <a:off x="6972300" y="16733131"/>
          <a:ext cx="889000" cy="186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82699</xdr:rowOff>
    </xdr:from>
    <xdr:to>
      <xdr:col>41</xdr:col>
      <xdr:colOff>101600</xdr:colOff>
      <xdr:row>98</xdr:row>
      <xdr:rowOff>12849</xdr:rowOff>
    </xdr:to>
    <xdr:sp macro="" textlink="">
      <xdr:nvSpPr>
        <xdr:cNvPr id="484" name="フローチャート: 判断 483">
          <a:extLst>
            <a:ext uri="{FF2B5EF4-FFF2-40B4-BE49-F238E27FC236}">
              <a16:creationId xmlns:a16="http://schemas.microsoft.com/office/drawing/2014/main" id="{00000000-0008-0000-0600-0000E4010000}"/>
            </a:ext>
          </a:extLst>
        </xdr:cNvPr>
        <xdr:cNvSpPr/>
      </xdr:nvSpPr>
      <xdr:spPr>
        <a:xfrm>
          <a:off x="7810500" y="16713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29376</xdr:rowOff>
    </xdr:from>
    <xdr:ext cx="534377"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7594111" y="16488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2318</xdr:rowOff>
    </xdr:from>
    <xdr:to>
      <xdr:col>36</xdr:col>
      <xdr:colOff>165100</xdr:colOff>
      <xdr:row>98</xdr:row>
      <xdr:rowOff>103918</xdr:rowOff>
    </xdr:to>
    <xdr:sp macro="" textlink="">
      <xdr:nvSpPr>
        <xdr:cNvPr id="486" name="フローチャート: 判断 485">
          <a:extLst>
            <a:ext uri="{FF2B5EF4-FFF2-40B4-BE49-F238E27FC236}">
              <a16:creationId xmlns:a16="http://schemas.microsoft.com/office/drawing/2014/main" id="{00000000-0008-0000-0600-0000E6010000}"/>
            </a:ext>
          </a:extLst>
        </xdr:cNvPr>
        <xdr:cNvSpPr/>
      </xdr:nvSpPr>
      <xdr:spPr>
        <a:xfrm>
          <a:off x="6921500" y="16804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95045</xdr:rowOff>
    </xdr:from>
    <xdr:ext cx="534377" cy="259045"/>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6705111" y="16897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8" name="テキスト ボックス 487">
          <a:extLst>
            <a:ext uri="{FF2B5EF4-FFF2-40B4-BE49-F238E27FC236}">
              <a16:creationId xmlns:a16="http://schemas.microsoft.com/office/drawing/2014/main" id="{00000000-0008-0000-0600-0000E8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9" name="テキスト ボックス 488">
          <a:extLst>
            <a:ext uri="{FF2B5EF4-FFF2-40B4-BE49-F238E27FC236}">
              <a16:creationId xmlns:a16="http://schemas.microsoft.com/office/drawing/2014/main" id="{00000000-0008-0000-0600-0000E9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90" name="テキスト ボックス 489">
          <a:extLst>
            <a:ext uri="{FF2B5EF4-FFF2-40B4-BE49-F238E27FC236}">
              <a16:creationId xmlns:a16="http://schemas.microsoft.com/office/drawing/2014/main" id="{00000000-0008-0000-0600-0000EA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91" name="テキスト ボックス 490">
          <a:extLst>
            <a:ext uri="{FF2B5EF4-FFF2-40B4-BE49-F238E27FC236}">
              <a16:creationId xmlns:a16="http://schemas.microsoft.com/office/drawing/2014/main" id="{00000000-0008-0000-0600-0000EB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92" name="テキスト ボックス 491">
          <a:extLst>
            <a:ext uri="{FF2B5EF4-FFF2-40B4-BE49-F238E27FC236}">
              <a16:creationId xmlns:a16="http://schemas.microsoft.com/office/drawing/2014/main" id="{00000000-0008-0000-0600-0000EC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154823</xdr:rowOff>
    </xdr:from>
    <xdr:to>
      <xdr:col>55</xdr:col>
      <xdr:colOff>50800</xdr:colOff>
      <xdr:row>98</xdr:row>
      <xdr:rowOff>84973</xdr:rowOff>
    </xdr:to>
    <xdr:sp macro="" textlink="">
      <xdr:nvSpPr>
        <xdr:cNvPr id="493" name="楕円 492">
          <a:extLst>
            <a:ext uri="{FF2B5EF4-FFF2-40B4-BE49-F238E27FC236}">
              <a16:creationId xmlns:a16="http://schemas.microsoft.com/office/drawing/2014/main" id="{00000000-0008-0000-0600-0000ED010000}"/>
            </a:ext>
          </a:extLst>
        </xdr:cNvPr>
        <xdr:cNvSpPr/>
      </xdr:nvSpPr>
      <xdr:spPr>
        <a:xfrm>
          <a:off x="10426700" y="167854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69750</xdr:rowOff>
    </xdr:from>
    <xdr:ext cx="534377" cy="259045"/>
    <xdr:sp macro="" textlink="">
      <xdr:nvSpPr>
        <xdr:cNvPr id="494" name="普通建設事業費 （ うち更新整備　）該当値テキスト">
          <a:extLst>
            <a:ext uri="{FF2B5EF4-FFF2-40B4-BE49-F238E27FC236}">
              <a16:creationId xmlns:a16="http://schemas.microsoft.com/office/drawing/2014/main" id="{00000000-0008-0000-0600-0000EE010000}"/>
            </a:ext>
          </a:extLst>
        </xdr:cNvPr>
        <xdr:cNvSpPr txBox="1"/>
      </xdr:nvSpPr>
      <xdr:spPr>
        <a:xfrm>
          <a:off x="10528300" y="167004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19,386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168596</xdr:rowOff>
    </xdr:from>
    <xdr:to>
      <xdr:col>50</xdr:col>
      <xdr:colOff>165100</xdr:colOff>
      <xdr:row>98</xdr:row>
      <xdr:rowOff>98746</xdr:rowOff>
    </xdr:to>
    <xdr:sp macro="" textlink="">
      <xdr:nvSpPr>
        <xdr:cNvPr id="495" name="楕円 494">
          <a:extLst>
            <a:ext uri="{FF2B5EF4-FFF2-40B4-BE49-F238E27FC236}">
              <a16:creationId xmlns:a16="http://schemas.microsoft.com/office/drawing/2014/main" id="{00000000-0008-0000-0600-0000EF010000}"/>
            </a:ext>
          </a:extLst>
        </xdr:cNvPr>
        <xdr:cNvSpPr/>
      </xdr:nvSpPr>
      <xdr:spPr>
        <a:xfrm>
          <a:off x="9588500" y="16799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89873</xdr:rowOff>
    </xdr:from>
    <xdr:ext cx="534377" cy="259045"/>
    <xdr:sp macro="" textlink="">
      <xdr:nvSpPr>
        <xdr:cNvPr id="496" name="テキスト ボックス 495">
          <a:extLst>
            <a:ext uri="{FF2B5EF4-FFF2-40B4-BE49-F238E27FC236}">
              <a16:creationId xmlns:a16="http://schemas.microsoft.com/office/drawing/2014/main" id="{00000000-0008-0000-0600-0000F0010000}"/>
            </a:ext>
          </a:extLst>
        </xdr:cNvPr>
        <xdr:cNvSpPr txBox="1"/>
      </xdr:nvSpPr>
      <xdr:spPr>
        <a:xfrm>
          <a:off x="9372111" y="168919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107074</xdr:rowOff>
    </xdr:from>
    <xdr:to>
      <xdr:col>46</xdr:col>
      <xdr:colOff>38100</xdr:colOff>
      <xdr:row>99</xdr:row>
      <xdr:rowOff>37224</xdr:rowOff>
    </xdr:to>
    <xdr:sp macro="" textlink="">
      <xdr:nvSpPr>
        <xdr:cNvPr id="497" name="楕円 496">
          <a:extLst>
            <a:ext uri="{FF2B5EF4-FFF2-40B4-BE49-F238E27FC236}">
              <a16:creationId xmlns:a16="http://schemas.microsoft.com/office/drawing/2014/main" id="{00000000-0008-0000-0600-0000F1010000}"/>
            </a:ext>
          </a:extLst>
        </xdr:cNvPr>
        <xdr:cNvSpPr/>
      </xdr:nvSpPr>
      <xdr:spPr>
        <a:xfrm>
          <a:off x="8699500" y="169091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99</xdr:row>
      <xdr:rowOff>28351</xdr:rowOff>
    </xdr:from>
    <xdr:ext cx="534377" cy="259045"/>
    <xdr:sp macro="" textlink="">
      <xdr:nvSpPr>
        <xdr:cNvPr id="498" name="テキスト ボックス 497">
          <a:extLst>
            <a:ext uri="{FF2B5EF4-FFF2-40B4-BE49-F238E27FC236}">
              <a16:creationId xmlns:a16="http://schemas.microsoft.com/office/drawing/2014/main" id="{00000000-0008-0000-0600-0000F2010000}"/>
            </a:ext>
          </a:extLst>
        </xdr:cNvPr>
        <xdr:cNvSpPr txBox="1"/>
      </xdr:nvSpPr>
      <xdr:spPr>
        <a:xfrm>
          <a:off x="8483111" y="170019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66926</xdr:rowOff>
    </xdr:from>
    <xdr:to>
      <xdr:col>41</xdr:col>
      <xdr:colOff>101600</xdr:colOff>
      <xdr:row>98</xdr:row>
      <xdr:rowOff>168526</xdr:rowOff>
    </xdr:to>
    <xdr:sp macro="" textlink="">
      <xdr:nvSpPr>
        <xdr:cNvPr id="499" name="楕円 498">
          <a:extLst>
            <a:ext uri="{FF2B5EF4-FFF2-40B4-BE49-F238E27FC236}">
              <a16:creationId xmlns:a16="http://schemas.microsoft.com/office/drawing/2014/main" id="{00000000-0008-0000-0600-0000F3010000}"/>
            </a:ext>
          </a:extLst>
        </xdr:cNvPr>
        <xdr:cNvSpPr/>
      </xdr:nvSpPr>
      <xdr:spPr>
        <a:xfrm>
          <a:off x="7810500" y="16869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159653</xdr:rowOff>
    </xdr:from>
    <xdr:ext cx="534377" cy="259045"/>
    <xdr:sp macro="" textlink="">
      <xdr:nvSpPr>
        <xdr:cNvPr id="500" name="テキスト ボックス 499">
          <a:extLst>
            <a:ext uri="{FF2B5EF4-FFF2-40B4-BE49-F238E27FC236}">
              <a16:creationId xmlns:a16="http://schemas.microsoft.com/office/drawing/2014/main" id="{00000000-0008-0000-0600-0000F4010000}"/>
            </a:ext>
          </a:extLst>
        </xdr:cNvPr>
        <xdr:cNvSpPr txBox="1"/>
      </xdr:nvSpPr>
      <xdr:spPr>
        <a:xfrm>
          <a:off x="7594111" y="16961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51681</xdr:rowOff>
    </xdr:from>
    <xdr:to>
      <xdr:col>36</xdr:col>
      <xdr:colOff>165100</xdr:colOff>
      <xdr:row>97</xdr:row>
      <xdr:rowOff>153281</xdr:rowOff>
    </xdr:to>
    <xdr:sp macro="" textlink="">
      <xdr:nvSpPr>
        <xdr:cNvPr id="501" name="楕円 500">
          <a:extLst>
            <a:ext uri="{FF2B5EF4-FFF2-40B4-BE49-F238E27FC236}">
              <a16:creationId xmlns:a16="http://schemas.microsoft.com/office/drawing/2014/main" id="{00000000-0008-0000-0600-0000F5010000}"/>
            </a:ext>
          </a:extLst>
        </xdr:cNvPr>
        <xdr:cNvSpPr/>
      </xdr:nvSpPr>
      <xdr:spPr>
        <a:xfrm>
          <a:off x="6921500" y="166823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169808</xdr:rowOff>
    </xdr:from>
    <xdr:ext cx="534377" cy="259045"/>
    <xdr:sp macro="" textlink="">
      <xdr:nvSpPr>
        <xdr:cNvPr id="502" name="テキスト ボックス 501">
          <a:extLst>
            <a:ext uri="{FF2B5EF4-FFF2-40B4-BE49-F238E27FC236}">
              <a16:creationId xmlns:a16="http://schemas.microsoft.com/office/drawing/2014/main" id="{00000000-0008-0000-0600-0000F6010000}"/>
            </a:ext>
          </a:extLst>
        </xdr:cNvPr>
        <xdr:cNvSpPr txBox="1"/>
      </xdr:nvSpPr>
      <xdr:spPr>
        <a:xfrm>
          <a:off x="6705111" y="164575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503" name="正方形/長方形 502">
          <a:extLst>
            <a:ext uri="{FF2B5EF4-FFF2-40B4-BE49-F238E27FC236}">
              <a16:creationId xmlns:a16="http://schemas.microsoft.com/office/drawing/2014/main" id="{00000000-0008-0000-0600-0000F7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504" name="正方形/長方形 503">
          <a:extLst>
            <a:ext uri="{FF2B5EF4-FFF2-40B4-BE49-F238E27FC236}">
              <a16:creationId xmlns:a16="http://schemas.microsoft.com/office/drawing/2014/main" id="{00000000-0008-0000-0600-0000F8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505" name="正方形/長方形 504">
          <a:extLst>
            <a:ext uri="{FF2B5EF4-FFF2-40B4-BE49-F238E27FC236}">
              <a16:creationId xmlns:a16="http://schemas.microsoft.com/office/drawing/2014/main" id="{00000000-0008-0000-0600-0000F9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6" name="正方形/長方形 505">
          <a:extLst>
            <a:ext uri="{FF2B5EF4-FFF2-40B4-BE49-F238E27FC236}">
              <a16:creationId xmlns:a16="http://schemas.microsoft.com/office/drawing/2014/main" id="{00000000-0008-0000-0600-0000FA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7" name="正方形/長方形 506">
          <a:extLst>
            <a:ext uri="{FF2B5EF4-FFF2-40B4-BE49-F238E27FC236}">
              <a16:creationId xmlns:a16="http://schemas.microsoft.com/office/drawing/2014/main" id="{00000000-0008-0000-0600-0000FB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8" name="正方形/長方形 507">
          <a:extLst>
            <a:ext uri="{FF2B5EF4-FFF2-40B4-BE49-F238E27FC236}">
              <a16:creationId xmlns:a16="http://schemas.microsoft.com/office/drawing/2014/main" id="{00000000-0008-0000-0600-0000FC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9" name="正方形/長方形 508">
          <a:extLst>
            <a:ext uri="{FF2B5EF4-FFF2-40B4-BE49-F238E27FC236}">
              <a16:creationId xmlns:a16="http://schemas.microsoft.com/office/drawing/2014/main" id="{00000000-0008-0000-0600-0000FD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10" name="正方形/長方形 509">
          <a:extLst>
            <a:ext uri="{FF2B5EF4-FFF2-40B4-BE49-F238E27FC236}">
              <a16:creationId xmlns:a16="http://schemas.microsoft.com/office/drawing/2014/main" id="{00000000-0008-0000-0600-0000FE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11" name="テキスト ボックス 510">
          <a:extLst>
            <a:ext uri="{FF2B5EF4-FFF2-40B4-BE49-F238E27FC236}">
              <a16:creationId xmlns:a16="http://schemas.microsoft.com/office/drawing/2014/main" id="{00000000-0008-0000-0600-0000FF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12" name="直線コネクタ 511">
          <a:extLst>
            <a:ext uri="{FF2B5EF4-FFF2-40B4-BE49-F238E27FC236}">
              <a16:creationId xmlns:a16="http://schemas.microsoft.com/office/drawing/2014/main" id="{00000000-0008-0000-0600-00000002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14" name="テキスト ボックス 513">
          <a:extLst>
            <a:ext uri="{FF2B5EF4-FFF2-40B4-BE49-F238E27FC236}">
              <a16:creationId xmlns:a16="http://schemas.microsoft.com/office/drawing/2014/main" id="{00000000-0008-0000-0600-000002020000}"/>
            </a:ext>
          </a:extLst>
        </xdr:cNvPr>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36</xdr:row>
      <xdr:rowOff>144434</xdr:rowOff>
    </xdr:from>
    <xdr:ext cx="377026" cy="259045"/>
    <xdr:sp macro="" textlink="">
      <xdr:nvSpPr>
        <xdr:cNvPr id="516" name="テキスト ボックス 515">
          <a:extLst>
            <a:ext uri="{FF2B5EF4-FFF2-40B4-BE49-F238E27FC236}">
              <a16:creationId xmlns:a16="http://schemas.microsoft.com/office/drawing/2014/main" id="{00000000-0008-0000-0600-000004020000}"/>
            </a:ext>
          </a:extLst>
        </xdr:cNvPr>
        <xdr:cNvSpPr txBox="1"/>
      </xdr:nvSpPr>
      <xdr:spPr>
        <a:xfrm>
          <a:off x="12068974" y="6316634"/>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17" name="直線コネクタ 516">
          <a:extLst>
            <a:ext uri="{FF2B5EF4-FFF2-40B4-BE49-F238E27FC236}">
              <a16:creationId xmlns:a16="http://schemas.microsoft.com/office/drawing/2014/main" id="{00000000-0008-0000-0600-000005020000}"/>
            </a:ext>
          </a:extLst>
        </xdr:cNvPr>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34</xdr:row>
      <xdr:rowOff>160763</xdr:rowOff>
    </xdr:from>
    <xdr:ext cx="377026" cy="259045"/>
    <xdr:sp macro="" textlink="">
      <xdr:nvSpPr>
        <xdr:cNvPr id="518" name="テキスト ボックス 517">
          <a:extLst>
            <a:ext uri="{FF2B5EF4-FFF2-40B4-BE49-F238E27FC236}">
              <a16:creationId xmlns:a16="http://schemas.microsoft.com/office/drawing/2014/main" id="{00000000-0008-0000-0600-000006020000}"/>
            </a:ext>
          </a:extLst>
        </xdr:cNvPr>
        <xdr:cNvSpPr txBox="1"/>
      </xdr:nvSpPr>
      <xdr:spPr>
        <a:xfrm>
          <a:off x="12068974" y="5990063"/>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19" name="直線コネクタ 518">
          <a:extLst>
            <a:ext uri="{FF2B5EF4-FFF2-40B4-BE49-F238E27FC236}">
              <a16:creationId xmlns:a16="http://schemas.microsoft.com/office/drawing/2014/main" id="{00000000-0008-0000-0600-000007020000}"/>
            </a:ext>
          </a:extLst>
        </xdr:cNvPr>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33</xdr:row>
      <xdr:rowOff>5641</xdr:rowOff>
    </xdr:from>
    <xdr:ext cx="377026" cy="259045"/>
    <xdr:sp macro="" textlink="">
      <xdr:nvSpPr>
        <xdr:cNvPr id="520" name="テキスト ボックス 519">
          <a:extLst>
            <a:ext uri="{FF2B5EF4-FFF2-40B4-BE49-F238E27FC236}">
              <a16:creationId xmlns:a16="http://schemas.microsoft.com/office/drawing/2014/main" id="{00000000-0008-0000-0600-000008020000}"/>
            </a:ext>
          </a:extLst>
        </xdr:cNvPr>
        <xdr:cNvSpPr txBox="1"/>
      </xdr:nvSpPr>
      <xdr:spPr>
        <a:xfrm>
          <a:off x="12068974" y="5663491"/>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21" name="直線コネクタ 520">
          <a:extLst>
            <a:ext uri="{FF2B5EF4-FFF2-40B4-BE49-F238E27FC236}">
              <a16:creationId xmlns:a16="http://schemas.microsoft.com/office/drawing/2014/main" id="{00000000-0008-0000-0600-000009020000}"/>
            </a:ext>
          </a:extLst>
        </xdr:cNvPr>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31</xdr:row>
      <xdr:rowOff>21970</xdr:rowOff>
    </xdr:from>
    <xdr:ext cx="377026" cy="259045"/>
    <xdr:sp macro="" textlink="">
      <xdr:nvSpPr>
        <xdr:cNvPr id="522" name="テキスト ボックス 521">
          <a:extLst>
            <a:ext uri="{FF2B5EF4-FFF2-40B4-BE49-F238E27FC236}">
              <a16:creationId xmlns:a16="http://schemas.microsoft.com/office/drawing/2014/main" id="{00000000-0008-0000-0600-00000A020000}"/>
            </a:ext>
          </a:extLst>
        </xdr:cNvPr>
        <xdr:cNvSpPr txBox="1"/>
      </xdr:nvSpPr>
      <xdr:spPr>
        <a:xfrm>
          <a:off x="12068974" y="5336920"/>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23" name="直線コネクタ 522">
          <a:extLst>
            <a:ext uri="{FF2B5EF4-FFF2-40B4-BE49-F238E27FC236}">
              <a16:creationId xmlns:a16="http://schemas.microsoft.com/office/drawing/2014/main" id="{00000000-0008-0000-0600-00000B020000}"/>
            </a:ext>
          </a:extLst>
        </xdr:cNvPr>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29</xdr:row>
      <xdr:rowOff>38299</xdr:rowOff>
    </xdr:from>
    <xdr:ext cx="377026"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2068974" y="5010349"/>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25" name="直線コネクタ 524">
          <a:extLst>
            <a:ext uri="{FF2B5EF4-FFF2-40B4-BE49-F238E27FC236}">
              <a16:creationId xmlns:a16="http://schemas.microsoft.com/office/drawing/2014/main" id="{00000000-0008-0000-0600-00000D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27</xdr:row>
      <xdr:rowOff>54627</xdr:rowOff>
    </xdr:from>
    <xdr:ext cx="377026" cy="259045"/>
    <xdr:sp macro="" textlink="">
      <xdr:nvSpPr>
        <xdr:cNvPr id="526" name="テキスト ボックス 525">
          <a:extLst>
            <a:ext uri="{FF2B5EF4-FFF2-40B4-BE49-F238E27FC236}">
              <a16:creationId xmlns:a16="http://schemas.microsoft.com/office/drawing/2014/main" id="{00000000-0008-0000-0600-00000E020000}"/>
            </a:ext>
          </a:extLst>
        </xdr:cNvPr>
        <xdr:cNvSpPr txBox="1"/>
      </xdr:nvSpPr>
      <xdr:spPr>
        <a:xfrm>
          <a:off x="12068974" y="4683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27" name="災害復旧事業費グラフ枠">
          <a:extLst>
            <a:ext uri="{FF2B5EF4-FFF2-40B4-BE49-F238E27FC236}">
              <a16:creationId xmlns:a16="http://schemas.microsoft.com/office/drawing/2014/main" id="{00000000-0008-0000-0600-00000F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103777</xdr:rowOff>
    </xdr:from>
    <xdr:to>
      <xdr:col>85</xdr:col>
      <xdr:colOff>126364</xdr:colOff>
      <xdr:row>39</xdr:row>
      <xdr:rowOff>98878</xdr:rowOff>
    </xdr:to>
    <xdr:cxnSp macro="">
      <xdr:nvCxnSpPr>
        <xdr:cNvPr id="528" name="直線コネクタ 527">
          <a:extLst>
            <a:ext uri="{FF2B5EF4-FFF2-40B4-BE49-F238E27FC236}">
              <a16:creationId xmlns:a16="http://schemas.microsoft.com/office/drawing/2014/main" id="{00000000-0008-0000-0600-000010020000}"/>
            </a:ext>
          </a:extLst>
        </xdr:cNvPr>
        <xdr:cNvCxnSpPr/>
      </xdr:nvCxnSpPr>
      <xdr:spPr>
        <a:xfrm flipV="1">
          <a:off x="16317595" y="5247277"/>
          <a:ext cx="1269" cy="15381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102705</xdr:rowOff>
    </xdr:from>
    <xdr:ext cx="249299" cy="259045"/>
    <xdr:sp macro="" textlink="">
      <xdr:nvSpPr>
        <xdr:cNvPr id="529" name="災害復旧事業費最小値テキスト">
          <a:extLst>
            <a:ext uri="{FF2B5EF4-FFF2-40B4-BE49-F238E27FC236}">
              <a16:creationId xmlns:a16="http://schemas.microsoft.com/office/drawing/2014/main" id="{00000000-0008-0000-0600-000011020000}"/>
            </a:ext>
          </a:extLst>
        </xdr:cNvPr>
        <xdr:cNvSpPr txBox="1"/>
      </xdr:nvSpPr>
      <xdr:spPr>
        <a:xfrm>
          <a:off x="16370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30" name="直線コネクタ 529">
          <a:extLst>
            <a:ext uri="{FF2B5EF4-FFF2-40B4-BE49-F238E27FC236}">
              <a16:creationId xmlns:a16="http://schemas.microsoft.com/office/drawing/2014/main" id="{00000000-0008-0000-0600-000012020000}"/>
            </a:ext>
          </a:extLst>
        </xdr:cNvPr>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50454</xdr:rowOff>
    </xdr:from>
    <xdr:ext cx="378565" cy="259045"/>
    <xdr:sp macro="" textlink="">
      <xdr:nvSpPr>
        <xdr:cNvPr id="531" name="災害復旧事業費最大値テキスト">
          <a:extLst>
            <a:ext uri="{FF2B5EF4-FFF2-40B4-BE49-F238E27FC236}">
              <a16:creationId xmlns:a16="http://schemas.microsoft.com/office/drawing/2014/main" id="{00000000-0008-0000-0600-000013020000}"/>
            </a:ext>
          </a:extLst>
        </xdr:cNvPr>
        <xdr:cNvSpPr txBox="1"/>
      </xdr:nvSpPr>
      <xdr:spPr>
        <a:xfrm>
          <a:off x="16370300" y="502250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103777</xdr:rowOff>
    </xdr:from>
    <xdr:to>
      <xdr:col>86</xdr:col>
      <xdr:colOff>25400</xdr:colOff>
      <xdr:row>30</xdr:row>
      <xdr:rowOff>103777</xdr:rowOff>
    </xdr:to>
    <xdr:cxnSp macro="">
      <xdr:nvCxnSpPr>
        <xdr:cNvPr id="532" name="直線コネクタ 531">
          <a:extLst>
            <a:ext uri="{FF2B5EF4-FFF2-40B4-BE49-F238E27FC236}">
              <a16:creationId xmlns:a16="http://schemas.microsoft.com/office/drawing/2014/main" id="{00000000-0008-0000-0600-000014020000}"/>
            </a:ext>
          </a:extLst>
        </xdr:cNvPr>
        <xdr:cNvCxnSpPr/>
      </xdr:nvCxnSpPr>
      <xdr:spPr>
        <a:xfrm>
          <a:off x="16230600" y="52472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98878</xdr:rowOff>
    </xdr:from>
    <xdr:to>
      <xdr:col>85</xdr:col>
      <xdr:colOff>127000</xdr:colOff>
      <xdr:row>39</xdr:row>
      <xdr:rowOff>98878</xdr:rowOff>
    </xdr:to>
    <xdr:cxnSp macro="">
      <xdr:nvCxnSpPr>
        <xdr:cNvPr id="533" name="直線コネクタ 532">
          <a:extLst>
            <a:ext uri="{FF2B5EF4-FFF2-40B4-BE49-F238E27FC236}">
              <a16:creationId xmlns:a16="http://schemas.microsoft.com/office/drawing/2014/main" id="{00000000-0008-0000-0600-000015020000}"/>
            </a:ext>
          </a:extLst>
        </xdr:cNvPr>
        <xdr:cNvCxnSpPr/>
      </xdr:nvCxnSpPr>
      <xdr:spPr>
        <a:xfrm>
          <a:off x="15481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56260</xdr:rowOff>
    </xdr:from>
    <xdr:ext cx="313932" cy="259045"/>
    <xdr:sp macro="" textlink="">
      <xdr:nvSpPr>
        <xdr:cNvPr id="534" name="災害復旧事業費平均値テキスト">
          <a:extLst>
            <a:ext uri="{FF2B5EF4-FFF2-40B4-BE49-F238E27FC236}">
              <a16:creationId xmlns:a16="http://schemas.microsoft.com/office/drawing/2014/main" id="{00000000-0008-0000-0600-000016020000}"/>
            </a:ext>
          </a:extLst>
        </xdr:cNvPr>
        <xdr:cNvSpPr txBox="1"/>
      </xdr:nvSpPr>
      <xdr:spPr>
        <a:xfrm>
          <a:off x="16370300" y="6399910"/>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33383</xdr:rowOff>
    </xdr:from>
    <xdr:to>
      <xdr:col>85</xdr:col>
      <xdr:colOff>177800</xdr:colOff>
      <xdr:row>38</xdr:row>
      <xdr:rowOff>134983</xdr:rowOff>
    </xdr:to>
    <xdr:sp macro="" textlink="">
      <xdr:nvSpPr>
        <xdr:cNvPr id="535" name="フローチャート: 判断 534">
          <a:extLst>
            <a:ext uri="{FF2B5EF4-FFF2-40B4-BE49-F238E27FC236}">
              <a16:creationId xmlns:a16="http://schemas.microsoft.com/office/drawing/2014/main" id="{00000000-0008-0000-0600-000017020000}"/>
            </a:ext>
          </a:extLst>
        </xdr:cNvPr>
        <xdr:cNvSpPr/>
      </xdr:nvSpPr>
      <xdr:spPr>
        <a:xfrm>
          <a:off x="16268700" y="65484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98878</xdr:rowOff>
    </xdr:from>
    <xdr:to>
      <xdr:col>81</xdr:col>
      <xdr:colOff>50800</xdr:colOff>
      <xdr:row>39</xdr:row>
      <xdr:rowOff>98878</xdr:rowOff>
    </xdr:to>
    <xdr:cxnSp macro="">
      <xdr:nvCxnSpPr>
        <xdr:cNvPr id="536" name="直線コネクタ 535">
          <a:extLst>
            <a:ext uri="{FF2B5EF4-FFF2-40B4-BE49-F238E27FC236}">
              <a16:creationId xmlns:a16="http://schemas.microsoft.com/office/drawing/2014/main" id="{00000000-0008-0000-0600-000018020000}"/>
            </a:ext>
          </a:extLst>
        </xdr:cNvPr>
        <xdr:cNvCxnSpPr/>
      </xdr:nvCxnSpPr>
      <xdr:spPr>
        <a:xfrm>
          <a:off x="14592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39</xdr:row>
      <xdr:rowOff>35016</xdr:rowOff>
    </xdr:from>
    <xdr:to>
      <xdr:col>81</xdr:col>
      <xdr:colOff>101600</xdr:colOff>
      <xdr:row>39</xdr:row>
      <xdr:rowOff>136616</xdr:rowOff>
    </xdr:to>
    <xdr:sp macro="" textlink="">
      <xdr:nvSpPr>
        <xdr:cNvPr id="537" name="フローチャート: 判断 536">
          <a:extLst>
            <a:ext uri="{FF2B5EF4-FFF2-40B4-BE49-F238E27FC236}">
              <a16:creationId xmlns:a16="http://schemas.microsoft.com/office/drawing/2014/main" id="{00000000-0008-0000-0600-000019020000}"/>
            </a:ext>
          </a:extLst>
        </xdr:cNvPr>
        <xdr:cNvSpPr/>
      </xdr:nvSpPr>
      <xdr:spPr>
        <a:xfrm>
          <a:off x="15430500" y="6721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37</xdr:row>
      <xdr:rowOff>153143</xdr:rowOff>
    </xdr:from>
    <xdr:ext cx="249299"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5356650" y="649679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98878</xdr:rowOff>
    </xdr:from>
    <xdr:to>
      <xdr:col>76</xdr:col>
      <xdr:colOff>114300</xdr:colOff>
      <xdr:row>39</xdr:row>
      <xdr:rowOff>98878</xdr:rowOff>
    </xdr:to>
    <xdr:cxnSp macro="">
      <xdr:nvCxnSpPr>
        <xdr:cNvPr id="539" name="直線コネクタ 538">
          <a:extLst>
            <a:ext uri="{FF2B5EF4-FFF2-40B4-BE49-F238E27FC236}">
              <a16:creationId xmlns:a16="http://schemas.microsoft.com/office/drawing/2014/main" id="{00000000-0008-0000-0600-00001B020000}"/>
            </a:ext>
          </a:extLst>
        </xdr:cNvPr>
        <xdr:cNvCxnSpPr/>
      </xdr:nvCxnSpPr>
      <xdr:spPr>
        <a:xfrm>
          <a:off x="13703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39</xdr:row>
      <xdr:rowOff>48078</xdr:rowOff>
    </xdr:from>
    <xdr:to>
      <xdr:col>76</xdr:col>
      <xdr:colOff>165100</xdr:colOff>
      <xdr:row>39</xdr:row>
      <xdr:rowOff>149678</xdr:rowOff>
    </xdr:to>
    <xdr:sp macro="" textlink="">
      <xdr:nvSpPr>
        <xdr:cNvPr id="540" name="フローチャート: 判断 539">
          <a:extLst>
            <a:ext uri="{FF2B5EF4-FFF2-40B4-BE49-F238E27FC236}">
              <a16:creationId xmlns:a16="http://schemas.microsoft.com/office/drawing/2014/main" id="{00000000-0008-0000-0600-00001C020000}"/>
            </a:ext>
          </a:extLst>
        </xdr:cNvPr>
        <xdr:cNvSpPr/>
      </xdr:nvSpPr>
      <xdr:spPr>
        <a:xfrm>
          <a:off x="14541500" y="6734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140805</xdr:rowOff>
    </xdr:from>
    <xdr:ext cx="249299" cy="259045"/>
    <xdr:sp macro="" textlink="">
      <xdr:nvSpPr>
        <xdr:cNvPr id="541" name="テキスト ボックス 540">
          <a:extLst>
            <a:ext uri="{FF2B5EF4-FFF2-40B4-BE49-F238E27FC236}">
              <a16:creationId xmlns:a16="http://schemas.microsoft.com/office/drawing/2014/main" id="{00000000-0008-0000-0600-00001D020000}"/>
            </a:ext>
          </a:extLst>
        </xdr:cNvPr>
        <xdr:cNvSpPr txBox="1"/>
      </xdr:nvSpPr>
      <xdr:spPr>
        <a:xfrm>
          <a:off x="14467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98878</xdr:rowOff>
    </xdr:from>
    <xdr:to>
      <xdr:col>71</xdr:col>
      <xdr:colOff>177800</xdr:colOff>
      <xdr:row>39</xdr:row>
      <xdr:rowOff>98878</xdr:rowOff>
    </xdr:to>
    <xdr:cxnSp macro="">
      <xdr:nvCxnSpPr>
        <xdr:cNvPr id="542" name="直線コネクタ 541">
          <a:extLst>
            <a:ext uri="{FF2B5EF4-FFF2-40B4-BE49-F238E27FC236}">
              <a16:creationId xmlns:a16="http://schemas.microsoft.com/office/drawing/2014/main" id="{00000000-0008-0000-0600-00001E020000}"/>
            </a:ext>
          </a:extLst>
        </xdr:cNvPr>
        <xdr:cNvCxnSpPr/>
      </xdr:nvCxnSpPr>
      <xdr:spPr>
        <a:xfrm>
          <a:off x="1281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150949</xdr:rowOff>
    </xdr:from>
    <xdr:to>
      <xdr:col>72</xdr:col>
      <xdr:colOff>38100</xdr:colOff>
      <xdr:row>39</xdr:row>
      <xdr:rowOff>81099</xdr:rowOff>
    </xdr:to>
    <xdr:sp macro="" textlink="">
      <xdr:nvSpPr>
        <xdr:cNvPr id="543" name="フローチャート: 判断 542">
          <a:extLst>
            <a:ext uri="{FF2B5EF4-FFF2-40B4-BE49-F238E27FC236}">
              <a16:creationId xmlns:a16="http://schemas.microsoft.com/office/drawing/2014/main" id="{00000000-0008-0000-0600-00001F020000}"/>
            </a:ext>
          </a:extLst>
        </xdr:cNvPr>
        <xdr:cNvSpPr/>
      </xdr:nvSpPr>
      <xdr:spPr>
        <a:xfrm>
          <a:off x="13652500" y="66660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37</xdr:row>
      <xdr:rowOff>97626</xdr:rowOff>
    </xdr:from>
    <xdr:ext cx="313932" cy="259045"/>
    <xdr:sp macro="" textlink="">
      <xdr:nvSpPr>
        <xdr:cNvPr id="544" name="テキスト ボックス 543">
          <a:extLst>
            <a:ext uri="{FF2B5EF4-FFF2-40B4-BE49-F238E27FC236}">
              <a16:creationId xmlns:a16="http://schemas.microsoft.com/office/drawing/2014/main" id="{00000000-0008-0000-0600-000020020000}"/>
            </a:ext>
          </a:extLst>
        </xdr:cNvPr>
        <xdr:cNvSpPr txBox="1"/>
      </xdr:nvSpPr>
      <xdr:spPr>
        <a:xfrm>
          <a:off x="13546333" y="644127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167277</xdr:rowOff>
    </xdr:from>
    <xdr:to>
      <xdr:col>67</xdr:col>
      <xdr:colOff>101600</xdr:colOff>
      <xdr:row>39</xdr:row>
      <xdr:rowOff>97427</xdr:rowOff>
    </xdr:to>
    <xdr:sp macro="" textlink="">
      <xdr:nvSpPr>
        <xdr:cNvPr id="545" name="フローチャート: 判断 544">
          <a:extLst>
            <a:ext uri="{FF2B5EF4-FFF2-40B4-BE49-F238E27FC236}">
              <a16:creationId xmlns:a16="http://schemas.microsoft.com/office/drawing/2014/main" id="{00000000-0008-0000-0600-000021020000}"/>
            </a:ext>
          </a:extLst>
        </xdr:cNvPr>
        <xdr:cNvSpPr/>
      </xdr:nvSpPr>
      <xdr:spPr>
        <a:xfrm>
          <a:off x="12763500" y="6682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37</xdr:row>
      <xdr:rowOff>113954</xdr:rowOff>
    </xdr:from>
    <xdr:ext cx="313932" cy="259045"/>
    <xdr:sp macro="" textlink="">
      <xdr:nvSpPr>
        <xdr:cNvPr id="546" name="テキスト ボックス 545">
          <a:extLst>
            <a:ext uri="{FF2B5EF4-FFF2-40B4-BE49-F238E27FC236}">
              <a16:creationId xmlns:a16="http://schemas.microsoft.com/office/drawing/2014/main" id="{00000000-0008-0000-0600-000022020000}"/>
            </a:ext>
          </a:extLst>
        </xdr:cNvPr>
        <xdr:cNvSpPr txBox="1"/>
      </xdr:nvSpPr>
      <xdr:spPr>
        <a:xfrm>
          <a:off x="12657333" y="645760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47" name="テキスト ボックス 546">
          <a:extLst>
            <a:ext uri="{FF2B5EF4-FFF2-40B4-BE49-F238E27FC236}">
              <a16:creationId xmlns:a16="http://schemas.microsoft.com/office/drawing/2014/main" id="{00000000-0008-0000-0600-000023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8" name="テキスト ボックス 547">
          <a:extLst>
            <a:ext uri="{FF2B5EF4-FFF2-40B4-BE49-F238E27FC236}">
              <a16:creationId xmlns:a16="http://schemas.microsoft.com/office/drawing/2014/main" id="{00000000-0008-0000-0600-000024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9" name="テキスト ボックス 548">
          <a:extLst>
            <a:ext uri="{FF2B5EF4-FFF2-40B4-BE49-F238E27FC236}">
              <a16:creationId xmlns:a16="http://schemas.microsoft.com/office/drawing/2014/main" id="{00000000-0008-0000-0600-000025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50" name="テキスト ボックス 549">
          <a:extLst>
            <a:ext uri="{FF2B5EF4-FFF2-40B4-BE49-F238E27FC236}">
              <a16:creationId xmlns:a16="http://schemas.microsoft.com/office/drawing/2014/main" id="{00000000-0008-0000-0600-000026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51" name="テキスト ボックス 550">
          <a:extLst>
            <a:ext uri="{FF2B5EF4-FFF2-40B4-BE49-F238E27FC236}">
              <a16:creationId xmlns:a16="http://schemas.microsoft.com/office/drawing/2014/main" id="{00000000-0008-0000-0600-000027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48078</xdr:rowOff>
    </xdr:from>
    <xdr:to>
      <xdr:col>85</xdr:col>
      <xdr:colOff>177800</xdr:colOff>
      <xdr:row>39</xdr:row>
      <xdr:rowOff>149678</xdr:rowOff>
    </xdr:to>
    <xdr:sp macro="" textlink="">
      <xdr:nvSpPr>
        <xdr:cNvPr id="552" name="楕円 551">
          <a:extLst>
            <a:ext uri="{FF2B5EF4-FFF2-40B4-BE49-F238E27FC236}">
              <a16:creationId xmlns:a16="http://schemas.microsoft.com/office/drawing/2014/main" id="{00000000-0008-0000-0600-000028020000}"/>
            </a:ext>
          </a:extLst>
        </xdr:cNvPr>
        <xdr:cNvSpPr/>
      </xdr:nvSpPr>
      <xdr:spPr>
        <a:xfrm>
          <a:off x="16268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134455</xdr:rowOff>
    </xdr:from>
    <xdr:ext cx="249299" cy="259045"/>
    <xdr:sp macro="" textlink="">
      <xdr:nvSpPr>
        <xdr:cNvPr id="553" name="災害復旧事業費該当値テキスト">
          <a:extLst>
            <a:ext uri="{FF2B5EF4-FFF2-40B4-BE49-F238E27FC236}">
              <a16:creationId xmlns:a16="http://schemas.microsoft.com/office/drawing/2014/main" id="{00000000-0008-0000-0600-000029020000}"/>
            </a:ext>
          </a:extLst>
        </xdr:cNvPr>
        <xdr:cNvSpPr txBox="1"/>
      </xdr:nvSpPr>
      <xdr:spPr>
        <a:xfrm>
          <a:off x="16370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48078</xdr:rowOff>
    </xdr:from>
    <xdr:to>
      <xdr:col>81</xdr:col>
      <xdr:colOff>101600</xdr:colOff>
      <xdr:row>39</xdr:row>
      <xdr:rowOff>149678</xdr:rowOff>
    </xdr:to>
    <xdr:sp macro="" textlink="">
      <xdr:nvSpPr>
        <xdr:cNvPr id="554" name="楕円 553">
          <a:extLst>
            <a:ext uri="{FF2B5EF4-FFF2-40B4-BE49-F238E27FC236}">
              <a16:creationId xmlns:a16="http://schemas.microsoft.com/office/drawing/2014/main" id="{00000000-0008-0000-0600-00002A020000}"/>
            </a:ext>
          </a:extLst>
        </xdr:cNvPr>
        <xdr:cNvSpPr/>
      </xdr:nvSpPr>
      <xdr:spPr>
        <a:xfrm>
          <a:off x="15430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140805</xdr:rowOff>
    </xdr:from>
    <xdr:ext cx="249299" cy="259045"/>
    <xdr:sp macro="" textlink="">
      <xdr:nvSpPr>
        <xdr:cNvPr id="555" name="テキスト ボックス 554">
          <a:extLst>
            <a:ext uri="{FF2B5EF4-FFF2-40B4-BE49-F238E27FC236}">
              <a16:creationId xmlns:a16="http://schemas.microsoft.com/office/drawing/2014/main" id="{00000000-0008-0000-0600-00002B020000}"/>
            </a:ext>
          </a:extLst>
        </xdr:cNvPr>
        <xdr:cNvSpPr txBox="1"/>
      </xdr:nvSpPr>
      <xdr:spPr>
        <a:xfrm>
          <a:off x="15356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48078</xdr:rowOff>
    </xdr:from>
    <xdr:to>
      <xdr:col>76</xdr:col>
      <xdr:colOff>165100</xdr:colOff>
      <xdr:row>39</xdr:row>
      <xdr:rowOff>149678</xdr:rowOff>
    </xdr:to>
    <xdr:sp macro="" textlink="">
      <xdr:nvSpPr>
        <xdr:cNvPr id="556" name="楕円 555">
          <a:extLst>
            <a:ext uri="{FF2B5EF4-FFF2-40B4-BE49-F238E27FC236}">
              <a16:creationId xmlns:a16="http://schemas.microsoft.com/office/drawing/2014/main" id="{00000000-0008-0000-0600-00002C020000}"/>
            </a:ext>
          </a:extLst>
        </xdr:cNvPr>
        <xdr:cNvSpPr/>
      </xdr:nvSpPr>
      <xdr:spPr>
        <a:xfrm>
          <a:off x="14541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37</xdr:row>
      <xdr:rowOff>166205</xdr:rowOff>
    </xdr:from>
    <xdr:ext cx="249299" cy="259045"/>
    <xdr:sp macro="" textlink="">
      <xdr:nvSpPr>
        <xdr:cNvPr id="557" name="テキスト ボックス 556">
          <a:extLst>
            <a:ext uri="{FF2B5EF4-FFF2-40B4-BE49-F238E27FC236}">
              <a16:creationId xmlns:a16="http://schemas.microsoft.com/office/drawing/2014/main" id="{00000000-0008-0000-0600-00002D020000}"/>
            </a:ext>
          </a:extLst>
        </xdr:cNvPr>
        <xdr:cNvSpPr txBox="1"/>
      </xdr:nvSpPr>
      <xdr:spPr>
        <a:xfrm>
          <a:off x="14467650" y="6509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39</xdr:row>
      <xdr:rowOff>48078</xdr:rowOff>
    </xdr:from>
    <xdr:to>
      <xdr:col>72</xdr:col>
      <xdr:colOff>38100</xdr:colOff>
      <xdr:row>39</xdr:row>
      <xdr:rowOff>149678</xdr:rowOff>
    </xdr:to>
    <xdr:sp macro="" textlink="">
      <xdr:nvSpPr>
        <xdr:cNvPr id="558" name="楕円 557">
          <a:extLst>
            <a:ext uri="{FF2B5EF4-FFF2-40B4-BE49-F238E27FC236}">
              <a16:creationId xmlns:a16="http://schemas.microsoft.com/office/drawing/2014/main" id="{00000000-0008-0000-0600-00002E020000}"/>
            </a:ext>
          </a:extLst>
        </xdr:cNvPr>
        <xdr:cNvSpPr/>
      </xdr:nvSpPr>
      <xdr:spPr>
        <a:xfrm>
          <a:off x="1365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140805</xdr:rowOff>
    </xdr:from>
    <xdr:ext cx="249299" cy="259045"/>
    <xdr:sp macro="" textlink="">
      <xdr:nvSpPr>
        <xdr:cNvPr id="559" name="テキスト ボックス 558">
          <a:extLst>
            <a:ext uri="{FF2B5EF4-FFF2-40B4-BE49-F238E27FC236}">
              <a16:creationId xmlns:a16="http://schemas.microsoft.com/office/drawing/2014/main" id="{00000000-0008-0000-0600-00002F020000}"/>
            </a:ext>
          </a:extLst>
        </xdr:cNvPr>
        <xdr:cNvSpPr txBox="1"/>
      </xdr:nvSpPr>
      <xdr:spPr>
        <a:xfrm>
          <a:off x="1357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48078</xdr:rowOff>
    </xdr:from>
    <xdr:to>
      <xdr:col>67</xdr:col>
      <xdr:colOff>101600</xdr:colOff>
      <xdr:row>39</xdr:row>
      <xdr:rowOff>149678</xdr:rowOff>
    </xdr:to>
    <xdr:sp macro="" textlink="">
      <xdr:nvSpPr>
        <xdr:cNvPr id="560" name="楕円 559">
          <a:extLst>
            <a:ext uri="{FF2B5EF4-FFF2-40B4-BE49-F238E27FC236}">
              <a16:creationId xmlns:a16="http://schemas.microsoft.com/office/drawing/2014/main" id="{00000000-0008-0000-0600-000030020000}"/>
            </a:ext>
          </a:extLst>
        </xdr:cNvPr>
        <xdr:cNvSpPr/>
      </xdr:nvSpPr>
      <xdr:spPr>
        <a:xfrm>
          <a:off x="1276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140805</xdr:rowOff>
    </xdr:from>
    <xdr:ext cx="249299" cy="259045"/>
    <xdr:sp macro="" textlink="">
      <xdr:nvSpPr>
        <xdr:cNvPr id="561" name="テキスト ボックス 560">
          <a:extLst>
            <a:ext uri="{FF2B5EF4-FFF2-40B4-BE49-F238E27FC236}">
              <a16:creationId xmlns:a16="http://schemas.microsoft.com/office/drawing/2014/main" id="{00000000-0008-0000-0600-000031020000}"/>
            </a:ext>
          </a:extLst>
        </xdr:cNvPr>
        <xdr:cNvSpPr txBox="1"/>
      </xdr:nvSpPr>
      <xdr:spPr>
        <a:xfrm>
          <a:off x="1268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62" name="正方形/長方形 561">
          <a:extLst>
            <a:ext uri="{FF2B5EF4-FFF2-40B4-BE49-F238E27FC236}">
              <a16:creationId xmlns:a16="http://schemas.microsoft.com/office/drawing/2014/main" id="{00000000-0008-0000-0600-000032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63" name="正方形/長方形 562">
          <a:extLst>
            <a:ext uri="{FF2B5EF4-FFF2-40B4-BE49-F238E27FC236}">
              <a16:creationId xmlns:a16="http://schemas.microsoft.com/office/drawing/2014/main" id="{00000000-0008-0000-0600-000033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64" name="正方形/長方形 563">
          <a:extLst>
            <a:ext uri="{FF2B5EF4-FFF2-40B4-BE49-F238E27FC236}">
              <a16:creationId xmlns:a16="http://schemas.microsoft.com/office/drawing/2014/main" id="{00000000-0008-0000-0600-000034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65" name="正方形/長方形 564">
          <a:extLst>
            <a:ext uri="{FF2B5EF4-FFF2-40B4-BE49-F238E27FC236}">
              <a16:creationId xmlns:a16="http://schemas.microsoft.com/office/drawing/2014/main" id="{00000000-0008-0000-0600-000035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66" name="正方形/長方形 565">
          <a:extLst>
            <a:ext uri="{FF2B5EF4-FFF2-40B4-BE49-F238E27FC236}">
              <a16:creationId xmlns:a16="http://schemas.microsoft.com/office/drawing/2014/main" id="{00000000-0008-0000-0600-000036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67" name="正方形/長方形 566">
          <a:extLst>
            <a:ext uri="{FF2B5EF4-FFF2-40B4-BE49-F238E27FC236}">
              <a16:creationId xmlns:a16="http://schemas.microsoft.com/office/drawing/2014/main" id="{00000000-0008-0000-0600-000037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8" name="正方形/長方形 567">
          <a:extLst>
            <a:ext uri="{FF2B5EF4-FFF2-40B4-BE49-F238E27FC236}">
              <a16:creationId xmlns:a16="http://schemas.microsoft.com/office/drawing/2014/main" id="{00000000-0008-0000-0600-000038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9" name="正方形/長方形 568">
          <a:extLst>
            <a:ext uri="{FF2B5EF4-FFF2-40B4-BE49-F238E27FC236}">
              <a16:creationId xmlns:a16="http://schemas.microsoft.com/office/drawing/2014/main" id="{00000000-0008-0000-0600-000039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70" name="テキスト ボックス 569">
          <a:extLst>
            <a:ext uri="{FF2B5EF4-FFF2-40B4-BE49-F238E27FC236}">
              <a16:creationId xmlns:a16="http://schemas.microsoft.com/office/drawing/2014/main" id="{00000000-0008-0000-0600-00003A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71" name="直線コネクタ 570">
          <a:extLst>
            <a:ext uri="{FF2B5EF4-FFF2-40B4-BE49-F238E27FC236}">
              <a16:creationId xmlns:a16="http://schemas.microsoft.com/office/drawing/2014/main" id="{00000000-0008-0000-0600-00003B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72" name="直線コネクタ 571">
          <a:extLst>
            <a:ext uri="{FF2B5EF4-FFF2-40B4-BE49-F238E27FC236}">
              <a16:creationId xmlns:a16="http://schemas.microsoft.com/office/drawing/2014/main" id="{00000000-0008-0000-0600-00003C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73" name="テキスト ボックス 572">
          <a:extLst>
            <a:ext uri="{FF2B5EF4-FFF2-40B4-BE49-F238E27FC236}">
              <a16:creationId xmlns:a16="http://schemas.microsoft.com/office/drawing/2014/main" id="{00000000-0008-0000-0600-00003D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4" name="直線コネクタ 573">
          <a:extLst>
            <a:ext uri="{FF2B5EF4-FFF2-40B4-BE49-F238E27FC236}">
              <a16:creationId xmlns:a16="http://schemas.microsoft.com/office/drawing/2014/main" id="{00000000-0008-0000-0600-00003E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75" name="テキスト ボックス 574">
          <a:extLst>
            <a:ext uri="{FF2B5EF4-FFF2-40B4-BE49-F238E27FC236}">
              <a16:creationId xmlns:a16="http://schemas.microsoft.com/office/drawing/2014/main" id="{00000000-0008-0000-0600-00003F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6" name="失業対策事業費グラフ枠">
          <a:extLst>
            <a:ext uri="{FF2B5EF4-FFF2-40B4-BE49-F238E27FC236}">
              <a16:creationId xmlns:a16="http://schemas.microsoft.com/office/drawing/2014/main" id="{00000000-0008-0000-0600-000040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77" name="直線コネクタ 576">
          <a:extLst>
            <a:ext uri="{FF2B5EF4-FFF2-40B4-BE49-F238E27FC236}">
              <a16:creationId xmlns:a16="http://schemas.microsoft.com/office/drawing/2014/main" id="{00000000-0008-0000-0600-000041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78" name="失業対策事業費最小値テキスト">
          <a:extLst>
            <a:ext uri="{FF2B5EF4-FFF2-40B4-BE49-F238E27FC236}">
              <a16:creationId xmlns:a16="http://schemas.microsoft.com/office/drawing/2014/main" id="{00000000-0008-0000-0600-000042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9" name="直線コネクタ 578">
          <a:extLst>
            <a:ext uri="{FF2B5EF4-FFF2-40B4-BE49-F238E27FC236}">
              <a16:creationId xmlns:a16="http://schemas.microsoft.com/office/drawing/2014/main" id="{00000000-0008-0000-0600-000043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80" name="失業対策事業費最大値テキスト">
          <a:extLst>
            <a:ext uri="{FF2B5EF4-FFF2-40B4-BE49-F238E27FC236}">
              <a16:creationId xmlns:a16="http://schemas.microsoft.com/office/drawing/2014/main" id="{00000000-0008-0000-0600-000044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81" name="直線コネクタ 580">
          <a:extLst>
            <a:ext uri="{FF2B5EF4-FFF2-40B4-BE49-F238E27FC236}">
              <a16:creationId xmlns:a16="http://schemas.microsoft.com/office/drawing/2014/main" id="{00000000-0008-0000-0600-000045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82" name="直線コネクタ 581">
          <a:extLst>
            <a:ext uri="{FF2B5EF4-FFF2-40B4-BE49-F238E27FC236}">
              <a16:creationId xmlns:a16="http://schemas.microsoft.com/office/drawing/2014/main" id="{00000000-0008-0000-0600-000046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83" name="失業対策事業費平均値テキスト">
          <a:extLst>
            <a:ext uri="{FF2B5EF4-FFF2-40B4-BE49-F238E27FC236}">
              <a16:creationId xmlns:a16="http://schemas.microsoft.com/office/drawing/2014/main" id="{00000000-0008-0000-0600-000047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4" name="フローチャート: 判断 583">
          <a:extLst>
            <a:ext uri="{FF2B5EF4-FFF2-40B4-BE49-F238E27FC236}">
              <a16:creationId xmlns:a16="http://schemas.microsoft.com/office/drawing/2014/main" id="{00000000-0008-0000-0600-000048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85" name="直線コネクタ 584">
          <a:extLst>
            <a:ext uri="{FF2B5EF4-FFF2-40B4-BE49-F238E27FC236}">
              <a16:creationId xmlns:a16="http://schemas.microsoft.com/office/drawing/2014/main" id="{00000000-0008-0000-0600-000049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86" name="フローチャート: 判断 585">
          <a:extLst>
            <a:ext uri="{FF2B5EF4-FFF2-40B4-BE49-F238E27FC236}">
              <a16:creationId xmlns:a16="http://schemas.microsoft.com/office/drawing/2014/main" id="{00000000-0008-0000-0600-00004A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88" name="直線コネクタ 587">
          <a:extLst>
            <a:ext uri="{FF2B5EF4-FFF2-40B4-BE49-F238E27FC236}">
              <a16:creationId xmlns:a16="http://schemas.microsoft.com/office/drawing/2014/main" id="{00000000-0008-0000-0600-00004C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89" name="フローチャート: 判断 588">
          <a:extLst>
            <a:ext uri="{FF2B5EF4-FFF2-40B4-BE49-F238E27FC236}">
              <a16:creationId xmlns:a16="http://schemas.microsoft.com/office/drawing/2014/main" id="{00000000-0008-0000-0600-00004D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91" name="直線コネクタ 590">
          <a:extLst>
            <a:ext uri="{FF2B5EF4-FFF2-40B4-BE49-F238E27FC236}">
              <a16:creationId xmlns:a16="http://schemas.microsoft.com/office/drawing/2014/main" id="{00000000-0008-0000-0600-00004F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92" name="フローチャート: 判断 591">
          <a:extLst>
            <a:ext uri="{FF2B5EF4-FFF2-40B4-BE49-F238E27FC236}">
              <a16:creationId xmlns:a16="http://schemas.microsoft.com/office/drawing/2014/main" id="{00000000-0008-0000-0600-000050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93" name="テキスト ボックス 592">
          <a:extLst>
            <a:ext uri="{FF2B5EF4-FFF2-40B4-BE49-F238E27FC236}">
              <a16:creationId xmlns:a16="http://schemas.microsoft.com/office/drawing/2014/main" id="{00000000-0008-0000-0600-000051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4" name="フローチャート: 判断 593">
          <a:extLst>
            <a:ext uri="{FF2B5EF4-FFF2-40B4-BE49-F238E27FC236}">
              <a16:creationId xmlns:a16="http://schemas.microsoft.com/office/drawing/2014/main" id="{00000000-0008-0000-0600-000052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95" name="テキスト ボックス 594">
          <a:extLst>
            <a:ext uri="{FF2B5EF4-FFF2-40B4-BE49-F238E27FC236}">
              <a16:creationId xmlns:a16="http://schemas.microsoft.com/office/drawing/2014/main" id="{00000000-0008-0000-0600-000053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6" name="テキスト ボックス 595">
          <a:extLst>
            <a:ext uri="{FF2B5EF4-FFF2-40B4-BE49-F238E27FC236}">
              <a16:creationId xmlns:a16="http://schemas.microsoft.com/office/drawing/2014/main" id="{00000000-0008-0000-0600-000054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7" name="テキスト ボックス 596">
          <a:extLst>
            <a:ext uri="{FF2B5EF4-FFF2-40B4-BE49-F238E27FC236}">
              <a16:creationId xmlns:a16="http://schemas.microsoft.com/office/drawing/2014/main" id="{00000000-0008-0000-0600-000055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8" name="テキスト ボックス 597">
          <a:extLst>
            <a:ext uri="{FF2B5EF4-FFF2-40B4-BE49-F238E27FC236}">
              <a16:creationId xmlns:a16="http://schemas.microsoft.com/office/drawing/2014/main" id="{00000000-0008-0000-0600-000056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9" name="テキスト ボックス 598">
          <a:extLst>
            <a:ext uri="{FF2B5EF4-FFF2-40B4-BE49-F238E27FC236}">
              <a16:creationId xmlns:a16="http://schemas.microsoft.com/office/drawing/2014/main" id="{00000000-0008-0000-0600-000057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600" name="テキスト ボックス 599">
          <a:extLst>
            <a:ext uri="{FF2B5EF4-FFF2-40B4-BE49-F238E27FC236}">
              <a16:creationId xmlns:a16="http://schemas.microsoft.com/office/drawing/2014/main" id="{00000000-0008-0000-0600-000058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601" name="楕円 600">
          <a:extLst>
            <a:ext uri="{FF2B5EF4-FFF2-40B4-BE49-F238E27FC236}">
              <a16:creationId xmlns:a16="http://schemas.microsoft.com/office/drawing/2014/main" id="{00000000-0008-0000-0600-000059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602" name="失業対策事業費該当値テキスト">
          <a:extLst>
            <a:ext uri="{FF2B5EF4-FFF2-40B4-BE49-F238E27FC236}">
              <a16:creationId xmlns:a16="http://schemas.microsoft.com/office/drawing/2014/main" id="{00000000-0008-0000-0600-00005A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603" name="楕円 602">
          <a:extLst>
            <a:ext uri="{FF2B5EF4-FFF2-40B4-BE49-F238E27FC236}">
              <a16:creationId xmlns:a16="http://schemas.microsoft.com/office/drawing/2014/main" id="{00000000-0008-0000-0600-00005B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604" name="テキスト ボックス 603">
          <a:extLst>
            <a:ext uri="{FF2B5EF4-FFF2-40B4-BE49-F238E27FC236}">
              <a16:creationId xmlns:a16="http://schemas.microsoft.com/office/drawing/2014/main" id="{00000000-0008-0000-0600-00005C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605" name="楕円 604">
          <a:extLst>
            <a:ext uri="{FF2B5EF4-FFF2-40B4-BE49-F238E27FC236}">
              <a16:creationId xmlns:a16="http://schemas.microsoft.com/office/drawing/2014/main" id="{00000000-0008-0000-0600-00005D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606" name="テキスト ボックス 605">
          <a:extLst>
            <a:ext uri="{FF2B5EF4-FFF2-40B4-BE49-F238E27FC236}">
              <a16:creationId xmlns:a16="http://schemas.microsoft.com/office/drawing/2014/main" id="{00000000-0008-0000-0600-00005E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607" name="楕円 606">
          <a:extLst>
            <a:ext uri="{FF2B5EF4-FFF2-40B4-BE49-F238E27FC236}">
              <a16:creationId xmlns:a16="http://schemas.microsoft.com/office/drawing/2014/main" id="{00000000-0008-0000-0600-00005F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608" name="テキスト ボックス 607">
          <a:extLst>
            <a:ext uri="{FF2B5EF4-FFF2-40B4-BE49-F238E27FC236}">
              <a16:creationId xmlns:a16="http://schemas.microsoft.com/office/drawing/2014/main" id="{00000000-0008-0000-0600-000060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609" name="楕円 608">
          <a:extLst>
            <a:ext uri="{FF2B5EF4-FFF2-40B4-BE49-F238E27FC236}">
              <a16:creationId xmlns:a16="http://schemas.microsoft.com/office/drawing/2014/main" id="{00000000-0008-0000-0600-000061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10" name="テキスト ボックス 609">
          <a:extLst>
            <a:ext uri="{FF2B5EF4-FFF2-40B4-BE49-F238E27FC236}">
              <a16:creationId xmlns:a16="http://schemas.microsoft.com/office/drawing/2014/main" id="{00000000-0008-0000-0600-000062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1" name="正方形/長方形 610">
          <a:extLst>
            <a:ext uri="{FF2B5EF4-FFF2-40B4-BE49-F238E27FC236}">
              <a16:creationId xmlns:a16="http://schemas.microsoft.com/office/drawing/2014/main" id="{00000000-0008-0000-0600-000063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2" name="正方形/長方形 611">
          <a:extLst>
            <a:ext uri="{FF2B5EF4-FFF2-40B4-BE49-F238E27FC236}">
              <a16:creationId xmlns:a16="http://schemas.microsoft.com/office/drawing/2014/main" id="{00000000-0008-0000-0600-000064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3" name="正方形/長方形 612">
          <a:extLst>
            <a:ext uri="{FF2B5EF4-FFF2-40B4-BE49-F238E27FC236}">
              <a16:creationId xmlns:a16="http://schemas.microsoft.com/office/drawing/2014/main" id="{00000000-0008-0000-0600-000065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4" name="正方形/長方形 613">
          <a:extLst>
            <a:ext uri="{FF2B5EF4-FFF2-40B4-BE49-F238E27FC236}">
              <a16:creationId xmlns:a16="http://schemas.microsoft.com/office/drawing/2014/main" id="{00000000-0008-0000-0600-000066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5" name="正方形/長方形 614">
          <a:extLst>
            <a:ext uri="{FF2B5EF4-FFF2-40B4-BE49-F238E27FC236}">
              <a16:creationId xmlns:a16="http://schemas.microsoft.com/office/drawing/2014/main" id="{00000000-0008-0000-0600-000067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6" name="正方形/長方形 615">
          <a:extLst>
            <a:ext uri="{FF2B5EF4-FFF2-40B4-BE49-F238E27FC236}">
              <a16:creationId xmlns:a16="http://schemas.microsoft.com/office/drawing/2014/main" id="{00000000-0008-0000-0600-000068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7" name="正方形/長方形 616">
          <a:extLst>
            <a:ext uri="{FF2B5EF4-FFF2-40B4-BE49-F238E27FC236}">
              <a16:creationId xmlns:a16="http://schemas.microsoft.com/office/drawing/2014/main" id="{00000000-0008-0000-0600-000069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8" name="正方形/長方形 617">
          <a:extLst>
            <a:ext uri="{FF2B5EF4-FFF2-40B4-BE49-F238E27FC236}">
              <a16:creationId xmlns:a16="http://schemas.microsoft.com/office/drawing/2014/main" id="{00000000-0008-0000-0600-00006A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9" name="テキスト ボックス 618">
          <a:extLst>
            <a:ext uri="{FF2B5EF4-FFF2-40B4-BE49-F238E27FC236}">
              <a16:creationId xmlns:a16="http://schemas.microsoft.com/office/drawing/2014/main" id="{00000000-0008-0000-0600-00006B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20" name="直線コネクタ 619">
          <a:extLst>
            <a:ext uri="{FF2B5EF4-FFF2-40B4-BE49-F238E27FC236}">
              <a16:creationId xmlns:a16="http://schemas.microsoft.com/office/drawing/2014/main" id="{00000000-0008-0000-0600-00006C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21" name="直線コネクタ 620">
          <a:extLst>
            <a:ext uri="{FF2B5EF4-FFF2-40B4-BE49-F238E27FC236}">
              <a16:creationId xmlns:a16="http://schemas.microsoft.com/office/drawing/2014/main" id="{00000000-0008-0000-0600-00006D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22" name="テキスト ボックス 621">
          <a:extLst>
            <a:ext uri="{FF2B5EF4-FFF2-40B4-BE49-F238E27FC236}">
              <a16:creationId xmlns:a16="http://schemas.microsoft.com/office/drawing/2014/main" id="{00000000-0008-0000-0600-00006E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23" name="直線コネクタ 622">
          <a:extLst>
            <a:ext uri="{FF2B5EF4-FFF2-40B4-BE49-F238E27FC236}">
              <a16:creationId xmlns:a16="http://schemas.microsoft.com/office/drawing/2014/main" id="{00000000-0008-0000-0600-00006F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35577</xdr:rowOff>
    </xdr:from>
    <xdr:ext cx="467179" cy="259045"/>
    <xdr:sp macro="" textlink="">
      <xdr:nvSpPr>
        <xdr:cNvPr id="624" name="テキスト ボックス 623">
          <a:extLst>
            <a:ext uri="{FF2B5EF4-FFF2-40B4-BE49-F238E27FC236}">
              <a16:creationId xmlns:a16="http://schemas.microsoft.com/office/drawing/2014/main" id="{00000000-0008-0000-0600-000070020000}"/>
            </a:ext>
          </a:extLst>
        </xdr:cNvPr>
        <xdr:cNvSpPr txBox="1"/>
      </xdr:nvSpPr>
      <xdr:spPr>
        <a:xfrm>
          <a:off x="11978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5" name="直線コネクタ 624">
          <a:extLst>
            <a:ext uri="{FF2B5EF4-FFF2-40B4-BE49-F238E27FC236}">
              <a16:creationId xmlns:a16="http://schemas.microsoft.com/office/drawing/2014/main" id="{00000000-0008-0000-0600-000071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6" name="テキスト ボックス 625">
          <a:extLst>
            <a:ext uri="{FF2B5EF4-FFF2-40B4-BE49-F238E27FC236}">
              <a16:creationId xmlns:a16="http://schemas.microsoft.com/office/drawing/2014/main" id="{00000000-0008-0000-0600-000072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7" name="直線コネクタ 626">
          <a:extLst>
            <a:ext uri="{FF2B5EF4-FFF2-40B4-BE49-F238E27FC236}">
              <a16:creationId xmlns:a16="http://schemas.microsoft.com/office/drawing/2014/main" id="{00000000-0008-0000-0600-000073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8" name="テキスト ボックス 627">
          <a:extLst>
            <a:ext uri="{FF2B5EF4-FFF2-40B4-BE49-F238E27FC236}">
              <a16:creationId xmlns:a16="http://schemas.microsoft.com/office/drawing/2014/main" id="{00000000-0008-0000-0600-000074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9" name="直線コネクタ 628">
          <a:extLst>
            <a:ext uri="{FF2B5EF4-FFF2-40B4-BE49-F238E27FC236}">
              <a16:creationId xmlns:a16="http://schemas.microsoft.com/office/drawing/2014/main" id="{00000000-0008-0000-0600-000075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30" name="テキスト ボックス 629">
          <a:extLst>
            <a:ext uri="{FF2B5EF4-FFF2-40B4-BE49-F238E27FC236}">
              <a16:creationId xmlns:a16="http://schemas.microsoft.com/office/drawing/2014/main" id="{00000000-0008-0000-0600-000076020000}"/>
            </a:ext>
          </a:extLst>
        </xdr:cNvPr>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1" name="直線コネクタ 630">
          <a:extLst>
            <a:ext uri="{FF2B5EF4-FFF2-40B4-BE49-F238E27FC236}">
              <a16:creationId xmlns:a16="http://schemas.microsoft.com/office/drawing/2014/main" id="{00000000-0008-0000-0600-000077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32" name="テキスト ボックス 631">
          <a:extLst>
            <a:ext uri="{FF2B5EF4-FFF2-40B4-BE49-F238E27FC236}">
              <a16:creationId xmlns:a16="http://schemas.microsoft.com/office/drawing/2014/main" id="{00000000-0008-0000-0600-000078020000}"/>
            </a:ext>
          </a:extLst>
        </xdr:cNvPr>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3" name="公債費グラフ枠">
          <a:extLst>
            <a:ext uri="{FF2B5EF4-FFF2-40B4-BE49-F238E27FC236}">
              <a16:creationId xmlns:a16="http://schemas.microsoft.com/office/drawing/2014/main" id="{00000000-0008-0000-0600-000079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1397</xdr:rowOff>
    </xdr:from>
    <xdr:to>
      <xdr:col>85</xdr:col>
      <xdr:colOff>126364</xdr:colOff>
      <xdr:row>78</xdr:row>
      <xdr:rowOff>147625</xdr:rowOff>
    </xdr:to>
    <xdr:cxnSp macro="">
      <xdr:nvCxnSpPr>
        <xdr:cNvPr id="634" name="直線コネクタ 633">
          <a:extLst>
            <a:ext uri="{FF2B5EF4-FFF2-40B4-BE49-F238E27FC236}">
              <a16:creationId xmlns:a16="http://schemas.microsoft.com/office/drawing/2014/main" id="{00000000-0008-0000-0600-00007A020000}"/>
            </a:ext>
          </a:extLst>
        </xdr:cNvPr>
        <xdr:cNvCxnSpPr/>
      </xdr:nvCxnSpPr>
      <xdr:spPr>
        <a:xfrm flipV="1">
          <a:off x="16317595" y="12174347"/>
          <a:ext cx="1269" cy="13463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151452</xdr:rowOff>
    </xdr:from>
    <xdr:ext cx="378565" cy="259045"/>
    <xdr:sp macro="" textlink="">
      <xdr:nvSpPr>
        <xdr:cNvPr id="635" name="公債費最小値テキスト">
          <a:extLst>
            <a:ext uri="{FF2B5EF4-FFF2-40B4-BE49-F238E27FC236}">
              <a16:creationId xmlns:a16="http://schemas.microsoft.com/office/drawing/2014/main" id="{00000000-0008-0000-0600-00007B020000}"/>
            </a:ext>
          </a:extLst>
        </xdr:cNvPr>
        <xdr:cNvSpPr txBox="1"/>
      </xdr:nvSpPr>
      <xdr:spPr>
        <a:xfrm>
          <a:off x="16370300" y="1352455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147625</xdr:rowOff>
    </xdr:from>
    <xdr:to>
      <xdr:col>86</xdr:col>
      <xdr:colOff>25400</xdr:colOff>
      <xdr:row>78</xdr:row>
      <xdr:rowOff>147625</xdr:rowOff>
    </xdr:to>
    <xdr:cxnSp macro="">
      <xdr:nvCxnSpPr>
        <xdr:cNvPr id="636" name="直線コネクタ 635">
          <a:extLst>
            <a:ext uri="{FF2B5EF4-FFF2-40B4-BE49-F238E27FC236}">
              <a16:creationId xmlns:a16="http://schemas.microsoft.com/office/drawing/2014/main" id="{00000000-0008-0000-0600-00007C020000}"/>
            </a:ext>
          </a:extLst>
        </xdr:cNvPr>
        <xdr:cNvCxnSpPr/>
      </xdr:nvCxnSpPr>
      <xdr:spPr>
        <a:xfrm>
          <a:off x="16230600" y="135207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119524</xdr:rowOff>
    </xdr:from>
    <xdr:ext cx="534377" cy="259045"/>
    <xdr:sp macro="" textlink="">
      <xdr:nvSpPr>
        <xdr:cNvPr id="637" name="公債費最大値テキスト">
          <a:extLst>
            <a:ext uri="{FF2B5EF4-FFF2-40B4-BE49-F238E27FC236}">
              <a16:creationId xmlns:a16="http://schemas.microsoft.com/office/drawing/2014/main" id="{00000000-0008-0000-0600-00007D020000}"/>
            </a:ext>
          </a:extLst>
        </xdr:cNvPr>
        <xdr:cNvSpPr txBox="1"/>
      </xdr:nvSpPr>
      <xdr:spPr>
        <a:xfrm>
          <a:off x="16370300" y="119495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18,565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1397</xdr:rowOff>
    </xdr:from>
    <xdr:to>
      <xdr:col>86</xdr:col>
      <xdr:colOff>25400</xdr:colOff>
      <xdr:row>71</xdr:row>
      <xdr:rowOff>1397</xdr:rowOff>
    </xdr:to>
    <xdr:cxnSp macro="">
      <xdr:nvCxnSpPr>
        <xdr:cNvPr id="638" name="直線コネクタ 637">
          <a:extLst>
            <a:ext uri="{FF2B5EF4-FFF2-40B4-BE49-F238E27FC236}">
              <a16:creationId xmlns:a16="http://schemas.microsoft.com/office/drawing/2014/main" id="{00000000-0008-0000-0600-00007E020000}"/>
            </a:ext>
          </a:extLst>
        </xdr:cNvPr>
        <xdr:cNvCxnSpPr/>
      </xdr:nvCxnSpPr>
      <xdr:spPr>
        <a:xfrm>
          <a:off x="16230600" y="121743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85446</xdr:rowOff>
    </xdr:from>
    <xdr:to>
      <xdr:col>85</xdr:col>
      <xdr:colOff>127000</xdr:colOff>
      <xdr:row>76</xdr:row>
      <xdr:rowOff>122555</xdr:rowOff>
    </xdr:to>
    <xdr:cxnSp macro="">
      <xdr:nvCxnSpPr>
        <xdr:cNvPr id="639" name="直線コネクタ 638">
          <a:extLst>
            <a:ext uri="{FF2B5EF4-FFF2-40B4-BE49-F238E27FC236}">
              <a16:creationId xmlns:a16="http://schemas.microsoft.com/office/drawing/2014/main" id="{00000000-0008-0000-0600-00007F020000}"/>
            </a:ext>
          </a:extLst>
        </xdr:cNvPr>
        <xdr:cNvCxnSpPr/>
      </xdr:nvCxnSpPr>
      <xdr:spPr>
        <a:xfrm>
          <a:off x="15481300" y="13115646"/>
          <a:ext cx="838200" cy="37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153001</xdr:rowOff>
    </xdr:from>
    <xdr:ext cx="469744" cy="259045"/>
    <xdr:sp macro="" textlink="">
      <xdr:nvSpPr>
        <xdr:cNvPr id="640" name="公債費平均値テキスト">
          <a:extLst>
            <a:ext uri="{FF2B5EF4-FFF2-40B4-BE49-F238E27FC236}">
              <a16:creationId xmlns:a16="http://schemas.microsoft.com/office/drawing/2014/main" id="{00000000-0008-0000-0600-000080020000}"/>
            </a:ext>
          </a:extLst>
        </xdr:cNvPr>
        <xdr:cNvSpPr txBox="1"/>
      </xdr:nvSpPr>
      <xdr:spPr>
        <a:xfrm>
          <a:off x="16370300" y="1284030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130124</xdr:rowOff>
    </xdr:from>
    <xdr:to>
      <xdr:col>85</xdr:col>
      <xdr:colOff>177800</xdr:colOff>
      <xdr:row>76</xdr:row>
      <xdr:rowOff>60274</xdr:rowOff>
    </xdr:to>
    <xdr:sp macro="" textlink="">
      <xdr:nvSpPr>
        <xdr:cNvPr id="641" name="フローチャート: 判断 640">
          <a:extLst>
            <a:ext uri="{FF2B5EF4-FFF2-40B4-BE49-F238E27FC236}">
              <a16:creationId xmlns:a16="http://schemas.microsoft.com/office/drawing/2014/main" id="{00000000-0008-0000-0600-000081020000}"/>
            </a:ext>
          </a:extLst>
        </xdr:cNvPr>
        <xdr:cNvSpPr/>
      </xdr:nvSpPr>
      <xdr:spPr>
        <a:xfrm>
          <a:off x="16268700" y="129888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17551</xdr:rowOff>
    </xdr:from>
    <xdr:to>
      <xdr:col>81</xdr:col>
      <xdr:colOff>50800</xdr:colOff>
      <xdr:row>76</xdr:row>
      <xdr:rowOff>85446</xdr:rowOff>
    </xdr:to>
    <xdr:cxnSp macro="">
      <xdr:nvCxnSpPr>
        <xdr:cNvPr id="642" name="直線コネクタ 641">
          <a:extLst>
            <a:ext uri="{FF2B5EF4-FFF2-40B4-BE49-F238E27FC236}">
              <a16:creationId xmlns:a16="http://schemas.microsoft.com/office/drawing/2014/main" id="{00000000-0008-0000-0600-000082020000}"/>
            </a:ext>
          </a:extLst>
        </xdr:cNvPr>
        <xdr:cNvCxnSpPr/>
      </xdr:nvCxnSpPr>
      <xdr:spPr>
        <a:xfrm>
          <a:off x="14592300" y="13047751"/>
          <a:ext cx="889000" cy="67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41732</xdr:rowOff>
    </xdr:from>
    <xdr:to>
      <xdr:col>81</xdr:col>
      <xdr:colOff>101600</xdr:colOff>
      <xdr:row>76</xdr:row>
      <xdr:rowOff>143332</xdr:rowOff>
    </xdr:to>
    <xdr:sp macro="" textlink="">
      <xdr:nvSpPr>
        <xdr:cNvPr id="643" name="フローチャート: 判断 642">
          <a:extLst>
            <a:ext uri="{FF2B5EF4-FFF2-40B4-BE49-F238E27FC236}">
              <a16:creationId xmlns:a16="http://schemas.microsoft.com/office/drawing/2014/main" id="{00000000-0008-0000-0600-000083020000}"/>
            </a:ext>
          </a:extLst>
        </xdr:cNvPr>
        <xdr:cNvSpPr/>
      </xdr:nvSpPr>
      <xdr:spPr>
        <a:xfrm>
          <a:off x="15430500" y="130719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134459</xdr:rowOff>
    </xdr:from>
    <xdr:ext cx="469744"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5246428" y="131646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61823</xdr:rowOff>
    </xdr:from>
    <xdr:to>
      <xdr:col>76</xdr:col>
      <xdr:colOff>114300</xdr:colOff>
      <xdr:row>76</xdr:row>
      <xdr:rowOff>17551</xdr:rowOff>
    </xdr:to>
    <xdr:cxnSp macro="">
      <xdr:nvCxnSpPr>
        <xdr:cNvPr id="645" name="直線コネクタ 644">
          <a:extLst>
            <a:ext uri="{FF2B5EF4-FFF2-40B4-BE49-F238E27FC236}">
              <a16:creationId xmlns:a16="http://schemas.microsoft.com/office/drawing/2014/main" id="{00000000-0008-0000-0600-000085020000}"/>
            </a:ext>
          </a:extLst>
        </xdr:cNvPr>
        <xdr:cNvCxnSpPr/>
      </xdr:nvCxnSpPr>
      <xdr:spPr>
        <a:xfrm>
          <a:off x="13703300" y="12920573"/>
          <a:ext cx="889000" cy="1271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112064</xdr:rowOff>
    </xdr:from>
    <xdr:to>
      <xdr:col>76</xdr:col>
      <xdr:colOff>165100</xdr:colOff>
      <xdr:row>76</xdr:row>
      <xdr:rowOff>42214</xdr:rowOff>
    </xdr:to>
    <xdr:sp macro="" textlink="">
      <xdr:nvSpPr>
        <xdr:cNvPr id="646" name="フローチャート: 判断 645">
          <a:extLst>
            <a:ext uri="{FF2B5EF4-FFF2-40B4-BE49-F238E27FC236}">
              <a16:creationId xmlns:a16="http://schemas.microsoft.com/office/drawing/2014/main" id="{00000000-0008-0000-0600-000086020000}"/>
            </a:ext>
          </a:extLst>
        </xdr:cNvPr>
        <xdr:cNvSpPr/>
      </xdr:nvSpPr>
      <xdr:spPr>
        <a:xfrm>
          <a:off x="14541500" y="12970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74</xdr:row>
      <xdr:rowOff>58741</xdr:rowOff>
    </xdr:from>
    <xdr:ext cx="469744" cy="259045"/>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4357428" y="127460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35611</xdr:rowOff>
    </xdr:from>
    <xdr:to>
      <xdr:col>71</xdr:col>
      <xdr:colOff>177800</xdr:colOff>
      <xdr:row>75</xdr:row>
      <xdr:rowOff>61823</xdr:rowOff>
    </xdr:to>
    <xdr:cxnSp macro="">
      <xdr:nvCxnSpPr>
        <xdr:cNvPr id="648" name="直線コネクタ 647">
          <a:extLst>
            <a:ext uri="{FF2B5EF4-FFF2-40B4-BE49-F238E27FC236}">
              <a16:creationId xmlns:a16="http://schemas.microsoft.com/office/drawing/2014/main" id="{00000000-0008-0000-0600-000088020000}"/>
            </a:ext>
          </a:extLst>
        </xdr:cNvPr>
        <xdr:cNvCxnSpPr/>
      </xdr:nvCxnSpPr>
      <xdr:spPr>
        <a:xfrm>
          <a:off x="12814300" y="12894361"/>
          <a:ext cx="889000" cy="262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101702</xdr:rowOff>
    </xdr:from>
    <xdr:to>
      <xdr:col>72</xdr:col>
      <xdr:colOff>38100</xdr:colOff>
      <xdr:row>76</xdr:row>
      <xdr:rowOff>31852</xdr:rowOff>
    </xdr:to>
    <xdr:sp macro="" textlink="">
      <xdr:nvSpPr>
        <xdr:cNvPr id="649" name="フローチャート: 判断 648">
          <a:extLst>
            <a:ext uri="{FF2B5EF4-FFF2-40B4-BE49-F238E27FC236}">
              <a16:creationId xmlns:a16="http://schemas.microsoft.com/office/drawing/2014/main" id="{00000000-0008-0000-0600-000089020000}"/>
            </a:ext>
          </a:extLst>
        </xdr:cNvPr>
        <xdr:cNvSpPr/>
      </xdr:nvSpPr>
      <xdr:spPr>
        <a:xfrm>
          <a:off x="13652500" y="12960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76</xdr:row>
      <xdr:rowOff>22979</xdr:rowOff>
    </xdr:from>
    <xdr:ext cx="469744" cy="259045"/>
    <xdr:sp macro="" textlink="">
      <xdr:nvSpPr>
        <xdr:cNvPr id="650" name="テキスト ボックス 649">
          <a:extLst>
            <a:ext uri="{FF2B5EF4-FFF2-40B4-BE49-F238E27FC236}">
              <a16:creationId xmlns:a16="http://schemas.microsoft.com/office/drawing/2014/main" id="{00000000-0008-0000-0600-00008A020000}"/>
            </a:ext>
          </a:extLst>
        </xdr:cNvPr>
        <xdr:cNvSpPr txBox="1"/>
      </xdr:nvSpPr>
      <xdr:spPr>
        <a:xfrm>
          <a:off x="13468428" y="13053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120828</xdr:rowOff>
    </xdr:from>
    <xdr:to>
      <xdr:col>67</xdr:col>
      <xdr:colOff>101600</xdr:colOff>
      <xdr:row>75</xdr:row>
      <xdr:rowOff>50978</xdr:rowOff>
    </xdr:to>
    <xdr:sp macro="" textlink="">
      <xdr:nvSpPr>
        <xdr:cNvPr id="651" name="フローチャート: 判断 650">
          <a:extLst>
            <a:ext uri="{FF2B5EF4-FFF2-40B4-BE49-F238E27FC236}">
              <a16:creationId xmlns:a16="http://schemas.microsoft.com/office/drawing/2014/main" id="{00000000-0008-0000-0600-00008B020000}"/>
            </a:ext>
          </a:extLst>
        </xdr:cNvPr>
        <xdr:cNvSpPr/>
      </xdr:nvSpPr>
      <xdr:spPr>
        <a:xfrm>
          <a:off x="12763500" y="12808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73</xdr:row>
      <xdr:rowOff>67505</xdr:rowOff>
    </xdr:from>
    <xdr:ext cx="469744" cy="259045"/>
    <xdr:sp macro="" textlink="">
      <xdr:nvSpPr>
        <xdr:cNvPr id="652" name="テキスト ボックス 651">
          <a:extLst>
            <a:ext uri="{FF2B5EF4-FFF2-40B4-BE49-F238E27FC236}">
              <a16:creationId xmlns:a16="http://schemas.microsoft.com/office/drawing/2014/main" id="{00000000-0008-0000-0600-00008C020000}"/>
            </a:ext>
          </a:extLst>
        </xdr:cNvPr>
        <xdr:cNvSpPr txBox="1"/>
      </xdr:nvSpPr>
      <xdr:spPr>
        <a:xfrm>
          <a:off x="12579428" y="12583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3" name="テキスト ボックス 652">
          <a:extLst>
            <a:ext uri="{FF2B5EF4-FFF2-40B4-BE49-F238E27FC236}">
              <a16:creationId xmlns:a16="http://schemas.microsoft.com/office/drawing/2014/main" id="{00000000-0008-0000-0600-00008D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4" name="テキスト ボックス 653">
          <a:extLst>
            <a:ext uri="{FF2B5EF4-FFF2-40B4-BE49-F238E27FC236}">
              <a16:creationId xmlns:a16="http://schemas.microsoft.com/office/drawing/2014/main" id="{00000000-0008-0000-0600-00008E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5" name="テキスト ボックス 654">
          <a:extLst>
            <a:ext uri="{FF2B5EF4-FFF2-40B4-BE49-F238E27FC236}">
              <a16:creationId xmlns:a16="http://schemas.microsoft.com/office/drawing/2014/main" id="{00000000-0008-0000-0600-00008F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6" name="テキスト ボックス 655">
          <a:extLst>
            <a:ext uri="{FF2B5EF4-FFF2-40B4-BE49-F238E27FC236}">
              <a16:creationId xmlns:a16="http://schemas.microsoft.com/office/drawing/2014/main" id="{00000000-0008-0000-0600-000090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7" name="テキスト ボックス 656">
          <a:extLst>
            <a:ext uri="{FF2B5EF4-FFF2-40B4-BE49-F238E27FC236}">
              <a16:creationId xmlns:a16="http://schemas.microsoft.com/office/drawing/2014/main" id="{00000000-0008-0000-0600-000091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71755</xdr:rowOff>
    </xdr:from>
    <xdr:to>
      <xdr:col>85</xdr:col>
      <xdr:colOff>177800</xdr:colOff>
      <xdr:row>77</xdr:row>
      <xdr:rowOff>1905</xdr:rowOff>
    </xdr:to>
    <xdr:sp macro="" textlink="">
      <xdr:nvSpPr>
        <xdr:cNvPr id="658" name="楕円 657">
          <a:extLst>
            <a:ext uri="{FF2B5EF4-FFF2-40B4-BE49-F238E27FC236}">
              <a16:creationId xmlns:a16="http://schemas.microsoft.com/office/drawing/2014/main" id="{00000000-0008-0000-0600-000092020000}"/>
            </a:ext>
          </a:extLst>
        </xdr:cNvPr>
        <xdr:cNvSpPr/>
      </xdr:nvSpPr>
      <xdr:spPr>
        <a:xfrm>
          <a:off x="16268700" y="13101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50182</xdr:rowOff>
    </xdr:from>
    <xdr:ext cx="469744" cy="259045"/>
    <xdr:sp macro="" textlink="">
      <xdr:nvSpPr>
        <xdr:cNvPr id="659" name="公債費該当値テキスト">
          <a:extLst>
            <a:ext uri="{FF2B5EF4-FFF2-40B4-BE49-F238E27FC236}">
              <a16:creationId xmlns:a16="http://schemas.microsoft.com/office/drawing/2014/main" id="{00000000-0008-0000-0600-000093020000}"/>
            </a:ext>
          </a:extLst>
        </xdr:cNvPr>
        <xdr:cNvSpPr txBox="1"/>
      </xdr:nvSpPr>
      <xdr:spPr>
        <a:xfrm>
          <a:off x="16370300" y="130803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34646</xdr:rowOff>
    </xdr:from>
    <xdr:to>
      <xdr:col>81</xdr:col>
      <xdr:colOff>101600</xdr:colOff>
      <xdr:row>76</xdr:row>
      <xdr:rowOff>136246</xdr:rowOff>
    </xdr:to>
    <xdr:sp macro="" textlink="">
      <xdr:nvSpPr>
        <xdr:cNvPr id="660" name="楕円 659">
          <a:extLst>
            <a:ext uri="{FF2B5EF4-FFF2-40B4-BE49-F238E27FC236}">
              <a16:creationId xmlns:a16="http://schemas.microsoft.com/office/drawing/2014/main" id="{00000000-0008-0000-0600-000094020000}"/>
            </a:ext>
          </a:extLst>
        </xdr:cNvPr>
        <xdr:cNvSpPr/>
      </xdr:nvSpPr>
      <xdr:spPr>
        <a:xfrm>
          <a:off x="15430500" y="130648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74</xdr:row>
      <xdr:rowOff>152773</xdr:rowOff>
    </xdr:from>
    <xdr:ext cx="469744" cy="259045"/>
    <xdr:sp macro="" textlink="">
      <xdr:nvSpPr>
        <xdr:cNvPr id="661" name="テキスト ボックス 660">
          <a:extLst>
            <a:ext uri="{FF2B5EF4-FFF2-40B4-BE49-F238E27FC236}">
              <a16:creationId xmlns:a16="http://schemas.microsoft.com/office/drawing/2014/main" id="{00000000-0008-0000-0600-000095020000}"/>
            </a:ext>
          </a:extLst>
        </xdr:cNvPr>
        <xdr:cNvSpPr txBox="1"/>
      </xdr:nvSpPr>
      <xdr:spPr>
        <a:xfrm>
          <a:off x="15246428" y="128400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75</xdr:row>
      <xdr:rowOff>138202</xdr:rowOff>
    </xdr:from>
    <xdr:to>
      <xdr:col>76</xdr:col>
      <xdr:colOff>165100</xdr:colOff>
      <xdr:row>76</xdr:row>
      <xdr:rowOff>68352</xdr:rowOff>
    </xdr:to>
    <xdr:sp macro="" textlink="">
      <xdr:nvSpPr>
        <xdr:cNvPr id="662" name="楕円 661">
          <a:extLst>
            <a:ext uri="{FF2B5EF4-FFF2-40B4-BE49-F238E27FC236}">
              <a16:creationId xmlns:a16="http://schemas.microsoft.com/office/drawing/2014/main" id="{00000000-0008-0000-0600-000096020000}"/>
            </a:ext>
          </a:extLst>
        </xdr:cNvPr>
        <xdr:cNvSpPr/>
      </xdr:nvSpPr>
      <xdr:spPr>
        <a:xfrm>
          <a:off x="14541500" y="12996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59478</xdr:rowOff>
    </xdr:from>
    <xdr:ext cx="469744" cy="259045"/>
    <xdr:sp macro="" textlink="">
      <xdr:nvSpPr>
        <xdr:cNvPr id="663" name="テキスト ボックス 662">
          <a:extLst>
            <a:ext uri="{FF2B5EF4-FFF2-40B4-BE49-F238E27FC236}">
              <a16:creationId xmlns:a16="http://schemas.microsoft.com/office/drawing/2014/main" id="{00000000-0008-0000-0600-000097020000}"/>
            </a:ext>
          </a:extLst>
        </xdr:cNvPr>
        <xdr:cNvSpPr txBox="1"/>
      </xdr:nvSpPr>
      <xdr:spPr>
        <a:xfrm>
          <a:off x="14357428" y="130896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75</xdr:row>
      <xdr:rowOff>11023</xdr:rowOff>
    </xdr:from>
    <xdr:to>
      <xdr:col>72</xdr:col>
      <xdr:colOff>38100</xdr:colOff>
      <xdr:row>75</xdr:row>
      <xdr:rowOff>112623</xdr:rowOff>
    </xdr:to>
    <xdr:sp macro="" textlink="">
      <xdr:nvSpPr>
        <xdr:cNvPr id="664" name="楕円 663">
          <a:extLst>
            <a:ext uri="{FF2B5EF4-FFF2-40B4-BE49-F238E27FC236}">
              <a16:creationId xmlns:a16="http://schemas.microsoft.com/office/drawing/2014/main" id="{00000000-0008-0000-0600-000098020000}"/>
            </a:ext>
          </a:extLst>
        </xdr:cNvPr>
        <xdr:cNvSpPr/>
      </xdr:nvSpPr>
      <xdr:spPr>
        <a:xfrm>
          <a:off x="13652500" y="128697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73</xdr:row>
      <xdr:rowOff>129150</xdr:rowOff>
    </xdr:from>
    <xdr:ext cx="469744" cy="259045"/>
    <xdr:sp macro="" textlink="">
      <xdr:nvSpPr>
        <xdr:cNvPr id="665" name="テキスト ボックス 664">
          <a:extLst>
            <a:ext uri="{FF2B5EF4-FFF2-40B4-BE49-F238E27FC236}">
              <a16:creationId xmlns:a16="http://schemas.microsoft.com/office/drawing/2014/main" id="{00000000-0008-0000-0600-000099020000}"/>
            </a:ext>
          </a:extLst>
        </xdr:cNvPr>
        <xdr:cNvSpPr txBox="1"/>
      </xdr:nvSpPr>
      <xdr:spPr>
        <a:xfrm>
          <a:off x="13468428" y="126450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156261</xdr:rowOff>
    </xdr:from>
    <xdr:to>
      <xdr:col>67</xdr:col>
      <xdr:colOff>101600</xdr:colOff>
      <xdr:row>75</xdr:row>
      <xdr:rowOff>86411</xdr:rowOff>
    </xdr:to>
    <xdr:sp macro="" textlink="">
      <xdr:nvSpPr>
        <xdr:cNvPr id="666" name="楕円 665">
          <a:extLst>
            <a:ext uri="{FF2B5EF4-FFF2-40B4-BE49-F238E27FC236}">
              <a16:creationId xmlns:a16="http://schemas.microsoft.com/office/drawing/2014/main" id="{00000000-0008-0000-0600-00009A020000}"/>
            </a:ext>
          </a:extLst>
        </xdr:cNvPr>
        <xdr:cNvSpPr/>
      </xdr:nvSpPr>
      <xdr:spPr>
        <a:xfrm>
          <a:off x="12763500" y="12843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75</xdr:row>
      <xdr:rowOff>77538</xdr:rowOff>
    </xdr:from>
    <xdr:ext cx="469744" cy="259045"/>
    <xdr:sp macro="" textlink="">
      <xdr:nvSpPr>
        <xdr:cNvPr id="667" name="テキスト ボックス 666">
          <a:extLst>
            <a:ext uri="{FF2B5EF4-FFF2-40B4-BE49-F238E27FC236}">
              <a16:creationId xmlns:a16="http://schemas.microsoft.com/office/drawing/2014/main" id="{00000000-0008-0000-0600-00009B020000}"/>
            </a:ext>
          </a:extLst>
        </xdr:cNvPr>
        <xdr:cNvSpPr txBox="1"/>
      </xdr:nvSpPr>
      <xdr:spPr>
        <a:xfrm>
          <a:off x="12579428" y="129362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8" name="正方形/長方形 667">
          <a:extLst>
            <a:ext uri="{FF2B5EF4-FFF2-40B4-BE49-F238E27FC236}">
              <a16:creationId xmlns:a16="http://schemas.microsoft.com/office/drawing/2014/main" id="{00000000-0008-0000-0600-00009C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9" name="正方形/長方形 668">
          <a:extLst>
            <a:ext uri="{FF2B5EF4-FFF2-40B4-BE49-F238E27FC236}">
              <a16:creationId xmlns:a16="http://schemas.microsoft.com/office/drawing/2014/main" id="{00000000-0008-0000-0600-00009D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0" name="正方形/長方形 669">
          <a:extLst>
            <a:ext uri="{FF2B5EF4-FFF2-40B4-BE49-F238E27FC236}">
              <a16:creationId xmlns:a16="http://schemas.microsoft.com/office/drawing/2014/main" id="{00000000-0008-0000-0600-00009E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1" name="正方形/長方形 670">
          <a:extLst>
            <a:ext uri="{FF2B5EF4-FFF2-40B4-BE49-F238E27FC236}">
              <a16:creationId xmlns:a16="http://schemas.microsoft.com/office/drawing/2014/main" id="{00000000-0008-0000-0600-00009F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2" name="正方形/長方形 671">
          <a:extLst>
            <a:ext uri="{FF2B5EF4-FFF2-40B4-BE49-F238E27FC236}">
              <a16:creationId xmlns:a16="http://schemas.microsoft.com/office/drawing/2014/main" id="{00000000-0008-0000-0600-0000A0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3" name="正方形/長方形 672">
          <a:extLst>
            <a:ext uri="{FF2B5EF4-FFF2-40B4-BE49-F238E27FC236}">
              <a16:creationId xmlns:a16="http://schemas.microsoft.com/office/drawing/2014/main" id="{00000000-0008-0000-0600-0000A1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4" name="正方形/長方形 673">
          <a:extLst>
            <a:ext uri="{FF2B5EF4-FFF2-40B4-BE49-F238E27FC236}">
              <a16:creationId xmlns:a16="http://schemas.microsoft.com/office/drawing/2014/main" id="{00000000-0008-0000-0600-0000A2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20,067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5" name="正方形/長方形 674">
          <a:extLst>
            <a:ext uri="{FF2B5EF4-FFF2-40B4-BE49-F238E27FC236}">
              <a16:creationId xmlns:a16="http://schemas.microsoft.com/office/drawing/2014/main" id="{00000000-0008-0000-0600-0000A3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6" name="テキスト ボックス 675">
          <a:extLst>
            <a:ext uri="{FF2B5EF4-FFF2-40B4-BE49-F238E27FC236}">
              <a16:creationId xmlns:a16="http://schemas.microsoft.com/office/drawing/2014/main" id="{00000000-0008-0000-0600-0000A4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7" name="直線コネクタ 676">
          <a:extLst>
            <a:ext uri="{FF2B5EF4-FFF2-40B4-BE49-F238E27FC236}">
              <a16:creationId xmlns:a16="http://schemas.microsoft.com/office/drawing/2014/main" id="{00000000-0008-0000-0600-0000A5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9" name="テキスト ボックス 678">
          <a:extLst>
            <a:ext uri="{FF2B5EF4-FFF2-40B4-BE49-F238E27FC236}">
              <a16:creationId xmlns:a16="http://schemas.microsoft.com/office/drawing/2014/main" id="{00000000-0008-0000-0600-0000A7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80" name="直線コネクタ 679">
          <a:extLst>
            <a:ext uri="{FF2B5EF4-FFF2-40B4-BE49-F238E27FC236}">
              <a16:creationId xmlns:a16="http://schemas.microsoft.com/office/drawing/2014/main" id="{00000000-0008-0000-0600-0000A8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81" name="テキスト ボックス 680">
          <a:extLst>
            <a:ext uri="{FF2B5EF4-FFF2-40B4-BE49-F238E27FC236}">
              <a16:creationId xmlns:a16="http://schemas.microsoft.com/office/drawing/2014/main" id="{00000000-0008-0000-0600-0000A9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3" name="テキスト ボックス 682">
          <a:extLst>
            <a:ext uri="{FF2B5EF4-FFF2-40B4-BE49-F238E27FC236}">
              <a16:creationId xmlns:a16="http://schemas.microsoft.com/office/drawing/2014/main" id="{00000000-0008-0000-0600-0000AB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4" name="直線コネクタ 683">
          <a:extLst>
            <a:ext uri="{FF2B5EF4-FFF2-40B4-BE49-F238E27FC236}">
              <a16:creationId xmlns:a16="http://schemas.microsoft.com/office/drawing/2014/main" id="{00000000-0008-0000-0600-0000AC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85" name="テキスト ボックス 684">
          <a:extLst>
            <a:ext uri="{FF2B5EF4-FFF2-40B4-BE49-F238E27FC236}">
              <a16:creationId xmlns:a16="http://schemas.microsoft.com/office/drawing/2014/main" id="{00000000-0008-0000-0600-0000AD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6" name="直線コネクタ 685">
          <a:extLst>
            <a:ext uri="{FF2B5EF4-FFF2-40B4-BE49-F238E27FC236}">
              <a16:creationId xmlns:a16="http://schemas.microsoft.com/office/drawing/2014/main" id="{00000000-0008-0000-0600-0000AE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87" name="テキスト ボックス 686">
          <a:extLst>
            <a:ext uri="{FF2B5EF4-FFF2-40B4-BE49-F238E27FC236}">
              <a16:creationId xmlns:a16="http://schemas.microsoft.com/office/drawing/2014/main" id="{00000000-0008-0000-0600-0000AF020000}"/>
            </a:ext>
          </a:extLst>
        </xdr:cNvPr>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8" name="直線コネクタ 687">
          <a:extLst>
            <a:ext uri="{FF2B5EF4-FFF2-40B4-BE49-F238E27FC236}">
              <a16:creationId xmlns:a16="http://schemas.microsoft.com/office/drawing/2014/main" id="{00000000-0008-0000-0600-0000B0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9" name="テキスト ボックス 688">
          <a:extLst>
            <a:ext uri="{FF2B5EF4-FFF2-40B4-BE49-F238E27FC236}">
              <a16:creationId xmlns:a16="http://schemas.microsoft.com/office/drawing/2014/main" id="{00000000-0008-0000-0600-0000B1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0" name="積立金グラフ枠">
          <a:extLst>
            <a:ext uri="{FF2B5EF4-FFF2-40B4-BE49-F238E27FC236}">
              <a16:creationId xmlns:a16="http://schemas.microsoft.com/office/drawing/2014/main" id="{00000000-0008-0000-0600-0000B2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8692</xdr:rowOff>
    </xdr:from>
    <xdr:to>
      <xdr:col>85</xdr:col>
      <xdr:colOff>126364</xdr:colOff>
      <xdr:row>98</xdr:row>
      <xdr:rowOff>88398</xdr:rowOff>
    </xdr:to>
    <xdr:cxnSp macro="">
      <xdr:nvCxnSpPr>
        <xdr:cNvPr id="691" name="直線コネクタ 690">
          <a:extLst>
            <a:ext uri="{FF2B5EF4-FFF2-40B4-BE49-F238E27FC236}">
              <a16:creationId xmlns:a16="http://schemas.microsoft.com/office/drawing/2014/main" id="{00000000-0008-0000-0600-0000B3020000}"/>
            </a:ext>
          </a:extLst>
        </xdr:cNvPr>
        <xdr:cNvCxnSpPr/>
      </xdr:nvCxnSpPr>
      <xdr:spPr>
        <a:xfrm flipV="1">
          <a:off x="16317595" y="15439192"/>
          <a:ext cx="1269" cy="14513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92225</xdr:rowOff>
    </xdr:from>
    <xdr:ext cx="469744" cy="259045"/>
    <xdr:sp macro="" textlink="">
      <xdr:nvSpPr>
        <xdr:cNvPr id="692" name="積立金最小値テキスト">
          <a:extLst>
            <a:ext uri="{FF2B5EF4-FFF2-40B4-BE49-F238E27FC236}">
              <a16:creationId xmlns:a16="http://schemas.microsoft.com/office/drawing/2014/main" id="{00000000-0008-0000-0600-0000B4020000}"/>
            </a:ext>
          </a:extLst>
        </xdr:cNvPr>
        <xdr:cNvSpPr txBox="1"/>
      </xdr:nvSpPr>
      <xdr:spPr>
        <a:xfrm>
          <a:off x="16370300" y="168943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88398</xdr:rowOff>
    </xdr:from>
    <xdr:to>
      <xdr:col>86</xdr:col>
      <xdr:colOff>25400</xdr:colOff>
      <xdr:row>98</xdr:row>
      <xdr:rowOff>88398</xdr:rowOff>
    </xdr:to>
    <xdr:cxnSp macro="">
      <xdr:nvCxnSpPr>
        <xdr:cNvPr id="693" name="直線コネクタ 692">
          <a:extLst>
            <a:ext uri="{FF2B5EF4-FFF2-40B4-BE49-F238E27FC236}">
              <a16:creationId xmlns:a16="http://schemas.microsoft.com/office/drawing/2014/main" id="{00000000-0008-0000-0600-0000B5020000}"/>
            </a:ext>
          </a:extLst>
        </xdr:cNvPr>
        <xdr:cNvCxnSpPr/>
      </xdr:nvCxnSpPr>
      <xdr:spPr>
        <a:xfrm>
          <a:off x="16230600" y="168904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126819</xdr:rowOff>
    </xdr:from>
    <xdr:ext cx="534377" cy="259045"/>
    <xdr:sp macro="" textlink="">
      <xdr:nvSpPr>
        <xdr:cNvPr id="694" name="積立金最大値テキスト">
          <a:extLst>
            <a:ext uri="{FF2B5EF4-FFF2-40B4-BE49-F238E27FC236}">
              <a16:creationId xmlns:a16="http://schemas.microsoft.com/office/drawing/2014/main" id="{00000000-0008-0000-0600-0000B6020000}"/>
            </a:ext>
          </a:extLst>
        </xdr:cNvPr>
        <xdr:cNvSpPr txBox="1"/>
      </xdr:nvSpPr>
      <xdr:spPr>
        <a:xfrm>
          <a:off x="16370300" y="152144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82,877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8692</xdr:rowOff>
    </xdr:from>
    <xdr:to>
      <xdr:col>86</xdr:col>
      <xdr:colOff>25400</xdr:colOff>
      <xdr:row>90</xdr:row>
      <xdr:rowOff>8692</xdr:rowOff>
    </xdr:to>
    <xdr:cxnSp macro="">
      <xdr:nvCxnSpPr>
        <xdr:cNvPr id="695" name="直線コネクタ 694">
          <a:extLst>
            <a:ext uri="{FF2B5EF4-FFF2-40B4-BE49-F238E27FC236}">
              <a16:creationId xmlns:a16="http://schemas.microsoft.com/office/drawing/2014/main" id="{00000000-0008-0000-0600-0000B7020000}"/>
            </a:ext>
          </a:extLst>
        </xdr:cNvPr>
        <xdr:cNvCxnSpPr/>
      </xdr:nvCxnSpPr>
      <xdr:spPr>
        <a:xfrm>
          <a:off x="16230600" y="154391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92</xdr:row>
      <xdr:rowOff>159855</xdr:rowOff>
    </xdr:from>
    <xdr:to>
      <xdr:col>85</xdr:col>
      <xdr:colOff>127000</xdr:colOff>
      <xdr:row>95</xdr:row>
      <xdr:rowOff>8979</xdr:rowOff>
    </xdr:to>
    <xdr:cxnSp macro="">
      <xdr:nvCxnSpPr>
        <xdr:cNvPr id="696" name="直線コネクタ 695">
          <a:extLst>
            <a:ext uri="{FF2B5EF4-FFF2-40B4-BE49-F238E27FC236}">
              <a16:creationId xmlns:a16="http://schemas.microsoft.com/office/drawing/2014/main" id="{00000000-0008-0000-0600-0000B8020000}"/>
            </a:ext>
          </a:extLst>
        </xdr:cNvPr>
        <xdr:cNvCxnSpPr/>
      </xdr:nvCxnSpPr>
      <xdr:spPr>
        <a:xfrm flipV="1">
          <a:off x="15481300" y="15933255"/>
          <a:ext cx="838200" cy="3634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34351</xdr:rowOff>
    </xdr:from>
    <xdr:ext cx="534377" cy="259045"/>
    <xdr:sp macro="" textlink="">
      <xdr:nvSpPr>
        <xdr:cNvPr id="697" name="積立金平均値テキスト">
          <a:extLst>
            <a:ext uri="{FF2B5EF4-FFF2-40B4-BE49-F238E27FC236}">
              <a16:creationId xmlns:a16="http://schemas.microsoft.com/office/drawing/2014/main" id="{00000000-0008-0000-0600-0000B9020000}"/>
            </a:ext>
          </a:extLst>
        </xdr:cNvPr>
        <xdr:cNvSpPr txBox="1"/>
      </xdr:nvSpPr>
      <xdr:spPr>
        <a:xfrm>
          <a:off x="16370300" y="1649355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55924</xdr:rowOff>
    </xdr:from>
    <xdr:to>
      <xdr:col>85</xdr:col>
      <xdr:colOff>177800</xdr:colOff>
      <xdr:row>96</xdr:row>
      <xdr:rowOff>157524</xdr:rowOff>
    </xdr:to>
    <xdr:sp macro="" textlink="">
      <xdr:nvSpPr>
        <xdr:cNvPr id="698" name="フローチャート: 判断 697">
          <a:extLst>
            <a:ext uri="{FF2B5EF4-FFF2-40B4-BE49-F238E27FC236}">
              <a16:creationId xmlns:a16="http://schemas.microsoft.com/office/drawing/2014/main" id="{00000000-0008-0000-0600-0000BA020000}"/>
            </a:ext>
          </a:extLst>
        </xdr:cNvPr>
        <xdr:cNvSpPr/>
      </xdr:nvSpPr>
      <xdr:spPr>
        <a:xfrm>
          <a:off x="16268700" y="16515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95</xdr:row>
      <xdr:rowOff>8979</xdr:rowOff>
    </xdr:from>
    <xdr:to>
      <xdr:col>81</xdr:col>
      <xdr:colOff>50800</xdr:colOff>
      <xdr:row>96</xdr:row>
      <xdr:rowOff>44583</xdr:rowOff>
    </xdr:to>
    <xdr:cxnSp macro="">
      <xdr:nvCxnSpPr>
        <xdr:cNvPr id="699" name="直線コネクタ 698">
          <a:extLst>
            <a:ext uri="{FF2B5EF4-FFF2-40B4-BE49-F238E27FC236}">
              <a16:creationId xmlns:a16="http://schemas.microsoft.com/office/drawing/2014/main" id="{00000000-0008-0000-0600-0000BB020000}"/>
            </a:ext>
          </a:extLst>
        </xdr:cNvPr>
        <xdr:cNvCxnSpPr/>
      </xdr:nvCxnSpPr>
      <xdr:spPr>
        <a:xfrm flipV="1">
          <a:off x="14592300" y="16296729"/>
          <a:ext cx="889000" cy="207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64458</xdr:rowOff>
    </xdr:from>
    <xdr:to>
      <xdr:col>81</xdr:col>
      <xdr:colOff>101600</xdr:colOff>
      <xdr:row>96</xdr:row>
      <xdr:rowOff>166058</xdr:rowOff>
    </xdr:to>
    <xdr:sp macro="" textlink="">
      <xdr:nvSpPr>
        <xdr:cNvPr id="700" name="フローチャート: 判断 699">
          <a:extLst>
            <a:ext uri="{FF2B5EF4-FFF2-40B4-BE49-F238E27FC236}">
              <a16:creationId xmlns:a16="http://schemas.microsoft.com/office/drawing/2014/main" id="{00000000-0008-0000-0600-0000BC020000}"/>
            </a:ext>
          </a:extLst>
        </xdr:cNvPr>
        <xdr:cNvSpPr/>
      </xdr:nvSpPr>
      <xdr:spPr>
        <a:xfrm>
          <a:off x="15430500" y="16523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157185</xdr:rowOff>
    </xdr:from>
    <xdr:ext cx="534377"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5214111" y="166163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165303</xdr:rowOff>
    </xdr:from>
    <xdr:to>
      <xdr:col>76</xdr:col>
      <xdr:colOff>114300</xdr:colOff>
      <xdr:row>96</xdr:row>
      <xdr:rowOff>44583</xdr:rowOff>
    </xdr:to>
    <xdr:cxnSp macro="">
      <xdr:nvCxnSpPr>
        <xdr:cNvPr id="702" name="直線コネクタ 701">
          <a:extLst>
            <a:ext uri="{FF2B5EF4-FFF2-40B4-BE49-F238E27FC236}">
              <a16:creationId xmlns:a16="http://schemas.microsoft.com/office/drawing/2014/main" id="{00000000-0008-0000-0600-0000BE020000}"/>
            </a:ext>
          </a:extLst>
        </xdr:cNvPr>
        <xdr:cNvCxnSpPr/>
      </xdr:nvCxnSpPr>
      <xdr:spPr>
        <a:xfrm>
          <a:off x="13703300" y="16453053"/>
          <a:ext cx="889000" cy="507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116980</xdr:rowOff>
    </xdr:from>
    <xdr:to>
      <xdr:col>76</xdr:col>
      <xdr:colOff>165100</xdr:colOff>
      <xdr:row>97</xdr:row>
      <xdr:rowOff>47130</xdr:rowOff>
    </xdr:to>
    <xdr:sp macro="" textlink="">
      <xdr:nvSpPr>
        <xdr:cNvPr id="703" name="フローチャート: 判断 702">
          <a:extLst>
            <a:ext uri="{FF2B5EF4-FFF2-40B4-BE49-F238E27FC236}">
              <a16:creationId xmlns:a16="http://schemas.microsoft.com/office/drawing/2014/main" id="{00000000-0008-0000-0600-0000BF020000}"/>
            </a:ext>
          </a:extLst>
        </xdr:cNvPr>
        <xdr:cNvSpPr/>
      </xdr:nvSpPr>
      <xdr:spPr>
        <a:xfrm>
          <a:off x="14541500" y="16576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38257</xdr:rowOff>
    </xdr:from>
    <xdr:ext cx="534377"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4325111" y="166689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165303</xdr:rowOff>
    </xdr:from>
    <xdr:to>
      <xdr:col>71</xdr:col>
      <xdr:colOff>177800</xdr:colOff>
      <xdr:row>96</xdr:row>
      <xdr:rowOff>118308</xdr:rowOff>
    </xdr:to>
    <xdr:cxnSp macro="">
      <xdr:nvCxnSpPr>
        <xdr:cNvPr id="705" name="直線コネクタ 704">
          <a:extLst>
            <a:ext uri="{FF2B5EF4-FFF2-40B4-BE49-F238E27FC236}">
              <a16:creationId xmlns:a16="http://schemas.microsoft.com/office/drawing/2014/main" id="{00000000-0008-0000-0600-0000C1020000}"/>
            </a:ext>
          </a:extLst>
        </xdr:cNvPr>
        <xdr:cNvCxnSpPr/>
      </xdr:nvCxnSpPr>
      <xdr:spPr>
        <a:xfrm flipV="1">
          <a:off x="12814300" y="16453053"/>
          <a:ext cx="889000" cy="124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91872</xdr:rowOff>
    </xdr:from>
    <xdr:to>
      <xdr:col>72</xdr:col>
      <xdr:colOff>38100</xdr:colOff>
      <xdr:row>97</xdr:row>
      <xdr:rowOff>22022</xdr:rowOff>
    </xdr:to>
    <xdr:sp macro="" textlink="">
      <xdr:nvSpPr>
        <xdr:cNvPr id="706" name="フローチャート: 判断 705">
          <a:extLst>
            <a:ext uri="{FF2B5EF4-FFF2-40B4-BE49-F238E27FC236}">
              <a16:creationId xmlns:a16="http://schemas.microsoft.com/office/drawing/2014/main" id="{00000000-0008-0000-0600-0000C2020000}"/>
            </a:ext>
          </a:extLst>
        </xdr:cNvPr>
        <xdr:cNvSpPr/>
      </xdr:nvSpPr>
      <xdr:spPr>
        <a:xfrm>
          <a:off x="13652500" y="16551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13149</xdr:rowOff>
    </xdr:from>
    <xdr:ext cx="534377" cy="259045"/>
    <xdr:sp macro="" textlink="">
      <xdr:nvSpPr>
        <xdr:cNvPr id="707" name="テキスト ボックス 706">
          <a:extLst>
            <a:ext uri="{FF2B5EF4-FFF2-40B4-BE49-F238E27FC236}">
              <a16:creationId xmlns:a16="http://schemas.microsoft.com/office/drawing/2014/main" id="{00000000-0008-0000-0600-0000C3020000}"/>
            </a:ext>
          </a:extLst>
        </xdr:cNvPr>
        <xdr:cNvSpPr txBox="1"/>
      </xdr:nvSpPr>
      <xdr:spPr>
        <a:xfrm>
          <a:off x="13436111" y="16643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59258</xdr:rowOff>
    </xdr:from>
    <xdr:to>
      <xdr:col>67</xdr:col>
      <xdr:colOff>101600</xdr:colOff>
      <xdr:row>96</xdr:row>
      <xdr:rowOff>160858</xdr:rowOff>
    </xdr:to>
    <xdr:sp macro="" textlink="">
      <xdr:nvSpPr>
        <xdr:cNvPr id="708" name="フローチャート: 判断 707">
          <a:extLst>
            <a:ext uri="{FF2B5EF4-FFF2-40B4-BE49-F238E27FC236}">
              <a16:creationId xmlns:a16="http://schemas.microsoft.com/office/drawing/2014/main" id="{00000000-0008-0000-0600-0000C4020000}"/>
            </a:ext>
          </a:extLst>
        </xdr:cNvPr>
        <xdr:cNvSpPr/>
      </xdr:nvSpPr>
      <xdr:spPr>
        <a:xfrm>
          <a:off x="12763500" y="16518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5935</xdr:rowOff>
    </xdr:from>
    <xdr:ext cx="534377" cy="259045"/>
    <xdr:sp macro="" textlink="">
      <xdr:nvSpPr>
        <xdr:cNvPr id="709" name="テキスト ボックス 708">
          <a:extLst>
            <a:ext uri="{FF2B5EF4-FFF2-40B4-BE49-F238E27FC236}">
              <a16:creationId xmlns:a16="http://schemas.microsoft.com/office/drawing/2014/main" id="{00000000-0008-0000-0600-0000C5020000}"/>
            </a:ext>
          </a:extLst>
        </xdr:cNvPr>
        <xdr:cNvSpPr txBox="1"/>
      </xdr:nvSpPr>
      <xdr:spPr>
        <a:xfrm>
          <a:off x="12547111" y="16293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0" name="テキスト ボックス 709">
          <a:extLst>
            <a:ext uri="{FF2B5EF4-FFF2-40B4-BE49-F238E27FC236}">
              <a16:creationId xmlns:a16="http://schemas.microsoft.com/office/drawing/2014/main" id="{00000000-0008-0000-0600-0000C6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1" name="テキスト ボックス 710">
          <a:extLst>
            <a:ext uri="{FF2B5EF4-FFF2-40B4-BE49-F238E27FC236}">
              <a16:creationId xmlns:a16="http://schemas.microsoft.com/office/drawing/2014/main" id="{00000000-0008-0000-0600-0000C7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2" name="テキスト ボックス 711">
          <a:extLst>
            <a:ext uri="{FF2B5EF4-FFF2-40B4-BE49-F238E27FC236}">
              <a16:creationId xmlns:a16="http://schemas.microsoft.com/office/drawing/2014/main" id="{00000000-0008-0000-0600-0000C8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3" name="テキスト ボックス 712">
          <a:extLst>
            <a:ext uri="{FF2B5EF4-FFF2-40B4-BE49-F238E27FC236}">
              <a16:creationId xmlns:a16="http://schemas.microsoft.com/office/drawing/2014/main" id="{00000000-0008-0000-0600-0000C9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4" name="テキスト ボックス 713">
          <a:extLst>
            <a:ext uri="{FF2B5EF4-FFF2-40B4-BE49-F238E27FC236}">
              <a16:creationId xmlns:a16="http://schemas.microsoft.com/office/drawing/2014/main" id="{00000000-0008-0000-0600-0000CA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92</xdr:row>
      <xdr:rowOff>109055</xdr:rowOff>
    </xdr:from>
    <xdr:to>
      <xdr:col>85</xdr:col>
      <xdr:colOff>177800</xdr:colOff>
      <xdr:row>93</xdr:row>
      <xdr:rowOff>39205</xdr:rowOff>
    </xdr:to>
    <xdr:sp macro="" textlink="">
      <xdr:nvSpPr>
        <xdr:cNvPr id="715" name="楕円 714">
          <a:extLst>
            <a:ext uri="{FF2B5EF4-FFF2-40B4-BE49-F238E27FC236}">
              <a16:creationId xmlns:a16="http://schemas.microsoft.com/office/drawing/2014/main" id="{00000000-0008-0000-0600-0000CB020000}"/>
            </a:ext>
          </a:extLst>
        </xdr:cNvPr>
        <xdr:cNvSpPr/>
      </xdr:nvSpPr>
      <xdr:spPr>
        <a:xfrm>
          <a:off x="16268700" y="15882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91</xdr:row>
      <xdr:rowOff>131932</xdr:rowOff>
    </xdr:from>
    <xdr:ext cx="534377" cy="259045"/>
    <xdr:sp macro="" textlink="">
      <xdr:nvSpPr>
        <xdr:cNvPr id="716" name="積立金該当値テキスト">
          <a:extLst>
            <a:ext uri="{FF2B5EF4-FFF2-40B4-BE49-F238E27FC236}">
              <a16:creationId xmlns:a16="http://schemas.microsoft.com/office/drawing/2014/main" id="{00000000-0008-0000-0600-0000CC020000}"/>
            </a:ext>
          </a:extLst>
        </xdr:cNvPr>
        <xdr:cNvSpPr txBox="1"/>
      </xdr:nvSpPr>
      <xdr:spPr>
        <a:xfrm>
          <a:off x="16370300" y="157338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56,942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94</xdr:row>
      <xdr:rowOff>129629</xdr:rowOff>
    </xdr:from>
    <xdr:to>
      <xdr:col>81</xdr:col>
      <xdr:colOff>101600</xdr:colOff>
      <xdr:row>95</xdr:row>
      <xdr:rowOff>59779</xdr:rowOff>
    </xdr:to>
    <xdr:sp macro="" textlink="">
      <xdr:nvSpPr>
        <xdr:cNvPr id="717" name="楕円 716">
          <a:extLst>
            <a:ext uri="{FF2B5EF4-FFF2-40B4-BE49-F238E27FC236}">
              <a16:creationId xmlns:a16="http://schemas.microsoft.com/office/drawing/2014/main" id="{00000000-0008-0000-0600-0000CD020000}"/>
            </a:ext>
          </a:extLst>
        </xdr:cNvPr>
        <xdr:cNvSpPr/>
      </xdr:nvSpPr>
      <xdr:spPr>
        <a:xfrm>
          <a:off x="15430500" y="162459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76306</xdr:rowOff>
    </xdr:from>
    <xdr:ext cx="534377" cy="259045"/>
    <xdr:sp macro="" textlink="">
      <xdr:nvSpPr>
        <xdr:cNvPr id="718" name="テキスト ボックス 717">
          <a:extLst>
            <a:ext uri="{FF2B5EF4-FFF2-40B4-BE49-F238E27FC236}">
              <a16:creationId xmlns:a16="http://schemas.microsoft.com/office/drawing/2014/main" id="{00000000-0008-0000-0600-0000CE020000}"/>
            </a:ext>
          </a:extLst>
        </xdr:cNvPr>
        <xdr:cNvSpPr txBox="1"/>
      </xdr:nvSpPr>
      <xdr:spPr>
        <a:xfrm>
          <a:off x="15214111" y="160211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95</xdr:row>
      <xdr:rowOff>165233</xdr:rowOff>
    </xdr:from>
    <xdr:to>
      <xdr:col>76</xdr:col>
      <xdr:colOff>165100</xdr:colOff>
      <xdr:row>96</xdr:row>
      <xdr:rowOff>95383</xdr:rowOff>
    </xdr:to>
    <xdr:sp macro="" textlink="">
      <xdr:nvSpPr>
        <xdr:cNvPr id="719" name="楕円 718">
          <a:extLst>
            <a:ext uri="{FF2B5EF4-FFF2-40B4-BE49-F238E27FC236}">
              <a16:creationId xmlns:a16="http://schemas.microsoft.com/office/drawing/2014/main" id="{00000000-0008-0000-0600-0000CF020000}"/>
            </a:ext>
          </a:extLst>
        </xdr:cNvPr>
        <xdr:cNvSpPr/>
      </xdr:nvSpPr>
      <xdr:spPr>
        <a:xfrm>
          <a:off x="14541500" y="16452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94</xdr:row>
      <xdr:rowOff>111910</xdr:rowOff>
    </xdr:from>
    <xdr:ext cx="534377" cy="259045"/>
    <xdr:sp macro="" textlink="">
      <xdr:nvSpPr>
        <xdr:cNvPr id="720" name="テキスト ボックス 719">
          <a:extLst>
            <a:ext uri="{FF2B5EF4-FFF2-40B4-BE49-F238E27FC236}">
              <a16:creationId xmlns:a16="http://schemas.microsoft.com/office/drawing/2014/main" id="{00000000-0008-0000-0600-0000D0020000}"/>
            </a:ext>
          </a:extLst>
        </xdr:cNvPr>
        <xdr:cNvSpPr txBox="1"/>
      </xdr:nvSpPr>
      <xdr:spPr>
        <a:xfrm>
          <a:off x="14325111" y="162282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95</xdr:row>
      <xdr:rowOff>114503</xdr:rowOff>
    </xdr:from>
    <xdr:to>
      <xdr:col>72</xdr:col>
      <xdr:colOff>38100</xdr:colOff>
      <xdr:row>96</xdr:row>
      <xdr:rowOff>44653</xdr:rowOff>
    </xdr:to>
    <xdr:sp macro="" textlink="">
      <xdr:nvSpPr>
        <xdr:cNvPr id="721" name="楕円 720">
          <a:extLst>
            <a:ext uri="{FF2B5EF4-FFF2-40B4-BE49-F238E27FC236}">
              <a16:creationId xmlns:a16="http://schemas.microsoft.com/office/drawing/2014/main" id="{00000000-0008-0000-0600-0000D1020000}"/>
            </a:ext>
          </a:extLst>
        </xdr:cNvPr>
        <xdr:cNvSpPr/>
      </xdr:nvSpPr>
      <xdr:spPr>
        <a:xfrm>
          <a:off x="13652500" y="164022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61180</xdr:rowOff>
    </xdr:from>
    <xdr:ext cx="534377" cy="259045"/>
    <xdr:sp macro="" textlink="">
      <xdr:nvSpPr>
        <xdr:cNvPr id="722" name="テキスト ボックス 721">
          <a:extLst>
            <a:ext uri="{FF2B5EF4-FFF2-40B4-BE49-F238E27FC236}">
              <a16:creationId xmlns:a16="http://schemas.microsoft.com/office/drawing/2014/main" id="{00000000-0008-0000-0600-0000D2020000}"/>
            </a:ext>
          </a:extLst>
        </xdr:cNvPr>
        <xdr:cNvSpPr txBox="1"/>
      </xdr:nvSpPr>
      <xdr:spPr>
        <a:xfrm>
          <a:off x="13436111" y="161774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67508</xdr:rowOff>
    </xdr:from>
    <xdr:to>
      <xdr:col>67</xdr:col>
      <xdr:colOff>101600</xdr:colOff>
      <xdr:row>96</xdr:row>
      <xdr:rowOff>169108</xdr:rowOff>
    </xdr:to>
    <xdr:sp macro="" textlink="">
      <xdr:nvSpPr>
        <xdr:cNvPr id="723" name="楕円 722">
          <a:extLst>
            <a:ext uri="{FF2B5EF4-FFF2-40B4-BE49-F238E27FC236}">
              <a16:creationId xmlns:a16="http://schemas.microsoft.com/office/drawing/2014/main" id="{00000000-0008-0000-0600-0000D3020000}"/>
            </a:ext>
          </a:extLst>
        </xdr:cNvPr>
        <xdr:cNvSpPr/>
      </xdr:nvSpPr>
      <xdr:spPr>
        <a:xfrm>
          <a:off x="12763500" y="16526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160235</xdr:rowOff>
    </xdr:from>
    <xdr:ext cx="534377" cy="259045"/>
    <xdr:sp macro="" textlink="">
      <xdr:nvSpPr>
        <xdr:cNvPr id="724" name="テキスト ボックス 723">
          <a:extLst>
            <a:ext uri="{FF2B5EF4-FFF2-40B4-BE49-F238E27FC236}">
              <a16:creationId xmlns:a16="http://schemas.microsoft.com/office/drawing/2014/main" id="{00000000-0008-0000-0600-0000D4020000}"/>
            </a:ext>
          </a:extLst>
        </xdr:cNvPr>
        <xdr:cNvSpPr txBox="1"/>
      </xdr:nvSpPr>
      <xdr:spPr>
        <a:xfrm>
          <a:off x="12547111" y="166194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5" name="正方形/長方形 724">
          <a:extLst>
            <a:ext uri="{FF2B5EF4-FFF2-40B4-BE49-F238E27FC236}">
              <a16:creationId xmlns:a16="http://schemas.microsoft.com/office/drawing/2014/main" id="{00000000-0008-0000-0600-0000D5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6" name="正方形/長方形 725">
          <a:extLst>
            <a:ext uri="{FF2B5EF4-FFF2-40B4-BE49-F238E27FC236}">
              <a16:creationId xmlns:a16="http://schemas.microsoft.com/office/drawing/2014/main" id="{00000000-0008-0000-0600-0000D6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7" name="正方形/長方形 726">
          <a:extLst>
            <a:ext uri="{FF2B5EF4-FFF2-40B4-BE49-F238E27FC236}">
              <a16:creationId xmlns:a16="http://schemas.microsoft.com/office/drawing/2014/main" id="{00000000-0008-0000-0600-0000D7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8" name="正方形/長方形 727">
          <a:extLst>
            <a:ext uri="{FF2B5EF4-FFF2-40B4-BE49-F238E27FC236}">
              <a16:creationId xmlns:a16="http://schemas.microsoft.com/office/drawing/2014/main" id="{00000000-0008-0000-0600-0000D8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9" name="正方形/長方形 728">
          <a:extLst>
            <a:ext uri="{FF2B5EF4-FFF2-40B4-BE49-F238E27FC236}">
              <a16:creationId xmlns:a16="http://schemas.microsoft.com/office/drawing/2014/main" id="{00000000-0008-0000-0600-0000D9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0" name="正方形/長方形 729">
          <a:extLst>
            <a:ext uri="{FF2B5EF4-FFF2-40B4-BE49-F238E27FC236}">
              <a16:creationId xmlns:a16="http://schemas.microsoft.com/office/drawing/2014/main" id="{00000000-0008-0000-0600-0000DA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1" name="正方形/長方形 730">
          <a:extLst>
            <a:ext uri="{FF2B5EF4-FFF2-40B4-BE49-F238E27FC236}">
              <a16:creationId xmlns:a16="http://schemas.microsoft.com/office/drawing/2014/main" id="{00000000-0008-0000-0600-0000DB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2" name="正方形/長方形 731">
          <a:extLst>
            <a:ext uri="{FF2B5EF4-FFF2-40B4-BE49-F238E27FC236}">
              <a16:creationId xmlns:a16="http://schemas.microsoft.com/office/drawing/2014/main" id="{00000000-0008-0000-0600-0000DC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3" name="テキスト ボックス 732">
          <a:extLst>
            <a:ext uri="{FF2B5EF4-FFF2-40B4-BE49-F238E27FC236}">
              <a16:creationId xmlns:a16="http://schemas.microsoft.com/office/drawing/2014/main" id="{00000000-0008-0000-0600-0000DD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4" name="直線コネクタ 733">
          <a:extLst>
            <a:ext uri="{FF2B5EF4-FFF2-40B4-BE49-F238E27FC236}">
              <a16:creationId xmlns:a16="http://schemas.microsoft.com/office/drawing/2014/main" id="{00000000-0008-0000-0600-0000DE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35" name="直線コネクタ 734">
          <a:extLst>
            <a:ext uri="{FF2B5EF4-FFF2-40B4-BE49-F238E27FC236}">
              <a16:creationId xmlns:a16="http://schemas.microsoft.com/office/drawing/2014/main" id="{00000000-0008-0000-0600-0000DF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6" name="テキスト ボックス 735">
          <a:extLst>
            <a:ext uri="{FF2B5EF4-FFF2-40B4-BE49-F238E27FC236}">
              <a16:creationId xmlns:a16="http://schemas.microsoft.com/office/drawing/2014/main" id="{00000000-0008-0000-0600-0000E0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7" name="直線コネクタ 736">
          <a:extLst>
            <a:ext uri="{FF2B5EF4-FFF2-40B4-BE49-F238E27FC236}">
              <a16:creationId xmlns:a16="http://schemas.microsoft.com/office/drawing/2014/main" id="{00000000-0008-0000-0600-0000E1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35</xdr:row>
      <xdr:rowOff>54627</xdr:rowOff>
    </xdr:from>
    <xdr:ext cx="377026" cy="259045"/>
    <xdr:sp macro="" textlink="">
      <xdr:nvSpPr>
        <xdr:cNvPr id="738" name="テキスト ボックス 737">
          <a:extLst>
            <a:ext uri="{FF2B5EF4-FFF2-40B4-BE49-F238E27FC236}">
              <a16:creationId xmlns:a16="http://schemas.microsoft.com/office/drawing/2014/main" id="{00000000-0008-0000-0600-0000E2020000}"/>
            </a:ext>
          </a:extLst>
        </xdr:cNvPr>
        <xdr:cNvSpPr txBox="1"/>
      </xdr:nvSpPr>
      <xdr:spPr>
        <a:xfrm>
          <a:off x="17910974" y="60553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9" name="直線コネクタ 738">
          <a:extLst>
            <a:ext uri="{FF2B5EF4-FFF2-40B4-BE49-F238E27FC236}">
              <a16:creationId xmlns:a16="http://schemas.microsoft.com/office/drawing/2014/main" id="{00000000-0008-0000-0600-0000E3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40" name="テキスト ボックス 739">
          <a:extLst>
            <a:ext uri="{FF2B5EF4-FFF2-40B4-BE49-F238E27FC236}">
              <a16:creationId xmlns:a16="http://schemas.microsoft.com/office/drawing/2014/main" id="{00000000-0008-0000-0600-0000E4020000}"/>
            </a:ext>
          </a:extLst>
        </xdr:cNvPr>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42" name="テキスト ボックス 741">
          <a:extLst>
            <a:ext uri="{FF2B5EF4-FFF2-40B4-BE49-F238E27FC236}">
              <a16:creationId xmlns:a16="http://schemas.microsoft.com/office/drawing/2014/main" id="{00000000-0008-0000-0600-0000E6020000}"/>
            </a:ext>
          </a:extLst>
        </xdr:cNvPr>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3" name="直線コネクタ 742">
          <a:extLst>
            <a:ext uri="{FF2B5EF4-FFF2-40B4-BE49-F238E27FC236}">
              <a16:creationId xmlns:a16="http://schemas.microsoft.com/office/drawing/2014/main" id="{00000000-0008-0000-0600-0000E7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4" name="テキスト ボックス 743">
          <a:extLst>
            <a:ext uri="{FF2B5EF4-FFF2-40B4-BE49-F238E27FC236}">
              <a16:creationId xmlns:a16="http://schemas.microsoft.com/office/drawing/2014/main" id="{00000000-0008-0000-0600-0000E8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5" name="投資及び出資金グラフ枠">
          <a:extLst>
            <a:ext uri="{FF2B5EF4-FFF2-40B4-BE49-F238E27FC236}">
              <a16:creationId xmlns:a16="http://schemas.microsoft.com/office/drawing/2014/main" id="{00000000-0008-0000-0600-0000E9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139700</xdr:rowOff>
    </xdr:from>
    <xdr:to>
      <xdr:col>116</xdr:col>
      <xdr:colOff>62864</xdr:colOff>
      <xdr:row>38</xdr:row>
      <xdr:rowOff>139700</xdr:rowOff>
    </xdr:to>
    <xdr:cxnSp macro="">
      <xdr:nvCxnSpPr>
        <xdr:cNvPr id="746" name="直線コネクタ 745">
          <a:extLst>
            <a:ext uri="{FF2B5EF4-FFF2-40B4-BE49-F238E27FC236}">
              <a16:creationId xmlns:a16="http://schemas.microsoft.com/office/drawing/2014/main" id="{00000000-0008-0000-0600-0000EA020000}"/>
            </a:ext>
          </a:extLst>
        </xdr:cNvPr>
        <xdr:cNvCxnSpPr/>
      </xdr:nvCxnSpPr>
      <xdr:spPr>
        <a:xfrm flipV="1">
          <a:off x="22159595" y="5283200"/>
          <a:ext cx="1269"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12819</xdr:rowOff>
    </xdr:from>
    <xdr:ext cx="249299" cy="259045"/>
    <xdr:sp macro="" textlink="">
      <xdr:nvSpPr>
        <xdr:cNvPr id="747" name="投資及び出資金最小値テキスト">
          <a:extLst>
            <a:ext uri="{FF2B5EF4-FFF2-40B4-BE49-F238E27FC236}">
              <a16:creationId xmlns:a16="http://schemas.microsoft.com/office/drawing/2014/main" id="{00000000-0008-0000-0600-0000EB020000}"/>
            </a:ext>
          </a:extLst>
        </xdr:cNvPr>
        <xdr:cNvSpPr txBox="1"/>
      </xdr:nvSpPr>
      <xdr:spPr>
        <a:xfrm>
          <a:off x="22212300" y="669936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8" name="直線コネクタ 747">
          <a:extLst>
            <a:ext uri="{FF2B5EF4-FFF2-40B4-BE49-F238E27FC236}">
              <a16:creationId xmlns:a16="http://schemas.microsoft.com/office/drawing/2014/main" id="{00000000-0008-0000-0600-0000EC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86377</xdr:rowOff>
    </xdr:from>
    <xdr:ext cx="469744" cy="259045"/>
    <xdr:sp macro="" textlink="">
      <xdr:nvSpPr>
        <xdr:cNvPr id="749" name="投資及び出資金最大値テキスト">
          <a:extLst>
            <a:ext uri="{FF2B5EF4-FFF2-40B4-BE49-F238E27FC236}">
              <a16:creationId xmlns:a16="http://schemas.microsoft.com/office/drawing/2014/main" id="{00000000-0008-0000-0600-0000ED020000}"/>
            </a:ext>
          </a:extLst>
        </xdr:cNvPr>
        <xdr:cNvSpPr txBox="1"/>
      </xdr:nvSpPr>
      <xdr:spPr>
        <a:xfrm>
          <a:off x="22212300" y="5058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139700</xdr:rowOff>
    </xdr:from>
    <xdr:to>
      <xdr:col>116</xdr:col>
      <xdr:colOff>152400</xdr:colOff>
      <xdr:row>30</xdr:row>
      <xdr:rowOff>139700</xdr:rowOff>
    </xdr:to>
    <xdr:cxnSp macro="">
      <xdr:nvCxnSpPr>
        <xdr:cNvPr id="750" name="直線コネクタ 749">
          <a:extLst>
            <a:ext uri="{FF2B5EF4-FFF2-40B4-BE49-F238E27FC236}">
              <a16:creationId xmlns:a16="http://schemas.microsoft.com/office/drawing/2014/main" id="{00000000-0008-0000-0600-0000EE020000}"/>
            </a:ext>
          </a:extLst>
        </xdr:cNvPr>
        <xdr:cNvCxnSpPr/>
      </xdr:nvCxnSpPr>
      <xdr:spPr>
        <a:xfrm>
          <a:off x="22072600" y="5283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37</xdr:row>
      <xdr:rowOff>28601</xdr:rowOff>
    </xdr:from>
    <xdr:to>
      <xdr:col>116</xdr:col>
      <xdr:colOff>63500</xdr:colOff>
      <xdr:row>38</xdr:row>
      <xdr:rowOff>139700</xdr:rowOff>
    </xdr:to>
    <xdr:cxnSp macro="">
      <xdr:nvCxnSpPr>
        <xdr:cNvPr id="751" name="直線コネクタ 750">
          <a:extLst>
            <a:ext uri="{FF2B5EF4-FFF2-40B4-BE49-F238E27FC236}">
              <a16:creationId xmlns:a16="http://schemas.microsoft.com/office/drawing/2014/main" id="{00000000-0008-0000-0600-0000EF020000}"/>
            </a:ext>
          </a:extLst>
        </xdr:cNvPr>
        <xdr:cNvCxnSpPr/>
      </xdr:nvCxnSpPr>
      <xdr:spPr>
        <a:xfrm>
          <a:off x="21323300" y="6372251"/>
          <a:ext cx="838200" cy="282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101719</xdr:rowOff>
    </xdr:from>
    <xdr:ext cx="313932" cy="259045"/>
    <xdr:sp macro="" textlink="">
      <xdr:nvSpPr>
        <xdr:cNvPr id="752" name="投資及び出資金平均値テキスト">
          <a:extLst>
            <a:ext uri="{FF2B5EF4-FFF2-40B4-BE49-F238E27FC236}">
              <a16:creationId xmlns:a16="http://schemas.microsoft.com/office/drawing/2014/main" id="{00000000-0008-0000-0600-0000F0020000}"/>
            </a:ext>
          </a:extLst>
        </xdr:cNvPr>
        <xdr:cNvSpPr txBox="1"/>
      </xdr:nvSpPr>
      <xdr:spPr>
        <a:xfrm>
          <a:off x="22212300" y="6445369"/>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78842</xdr:rowOff>
    </xdr:from>
    <xdr:to>
      <xdr:col>116</xdr:col>
      <xdr:colOff>114300</xdr:colOff>
      <xdr:row>39</xdr:row>
      <xdr:rowOff>8992</xdr:rowOff>
    </xdr:to>
    <xdr:sp macro="" textlink="">
      <xdr:nvSpPr>
        <xdr:cNvPr id="753" name="フローチャート: 判断 752">
          <a:extLst>
            <a:ext uri="{FF2B5EF4-FFF2-40B4-BE49-F238E27FC236}">
              <a16:creationId xmlns:a16="http://schemas.microsoft.com/office/drawing/2014/main" id="{00000000-0008-0000-0600-0000F1020000}"/>
            </a:ext>
          </a:extLst>
        </xdr:cNvPr>
        <xdr:cNvSpPr/>
      </xdr:nvSpPr>
      <xdr:spPr>
        <a:xfrm>
          <a:off x="22110700" y="65939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28601</xdr:rowOff>
    </xdr:from>
    <xdr:to>
      <xdr:col>111</xdr:col>
      <xdr:colOff>177800</xdr:colOff>
      <xdr:row>38</xdr:row>
      <xdr:rowOff>139700</xdr:rowOff>
    </xdr:to>
    <xdr:cxnSp macro="">
      <xdr:nvCxnSpPr>
        <xdr:cNvPr id="754" name="直線コネクタ 753">
          <a:extLst>
            <a:ext uri="{FF2B5EF4-FFF2-40B4-BE49-F238E27FC236}">
              <a16:creationId xmlns:a16="http://schemas.microsoft.com/office/drawing/2014/main" id="{00000000-0008-0000-0600-0000F2020000}"/>
            </a:ext>
          </a:extLst>
        </xdr:cNvPr>
        <xdr:cNvCxnSpPr/>
      </xdr:nvCxnSpPr>
      <xdr:spPr>
        <a:xfrm flipV="1">
          <a:off x="20434300" y="6372251"/>
          <a:ext cx="889000" cy="282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70612</xdr:rowOff>
    </xdr:from>
    <xdr:to>
      <xdr:col>112</xdr:col>
      <xdr:colOff>38100</xdr:colOff>
      <xdr:row>39</xdr:row>
      <xdr:rowOff>762</xdr:rowOff>
    </xdr:to>
    <xdr:sp macro="" textlink="">
      <xdr:nvSpPr>
        <xdr:cNvPr id="755" name="フローチャート: 判断 754">
          <a:extLst>
            <a:ext uri="{FF2B5EF4-FFF2-40B4-BE49-F238E27FC236}">
              <a16:creationId xmlns:a16="http://schemas.microsoft.com/office/drawing/2014/main" id="{00000000-0008-0000-0600-0000F3020000}"/>
            </a:ext>
          </a:extLst>
        </xdr:cNvPr>
        <xdr:cNvSpPr/>
      </xdr:nvSpPr>
      <xdr:spPr>
        <a:xfrm>
          <a:off x="21272500" y="65857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38</xdr:row>
      <xdr:rowOff>163339</xdr:rowOff>
    </xdr:from>
    <xdr:ext cx="313932"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21166333" y="667843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57" name="直線コネクタ 756">
          <a:extLst>
            <a:ext uri="{FF2B5EF4-FFF2-40B4-BE49-F238E27FC236}">
              <a16:creationId xmlns:a16="http://schemas.microsoft.com/office/drawing/2014/main" id="{00000000-0008-0000-0600-0000F5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88900</xdr:rowOff>
    </xdr:from>
    <xdr:to>
      <xdr:col>107</xdr:col>
      <xdr:colOff>101600</xdr:colOff>
      <xdr:row>39</xdr:row>
      <xdr:rowOff>19050</xdr:rowOff>
    </xdr:to>
    <xdr:sp macro="" textlink="">
      <xdr:nvSpPr>
        <xdr:cNvPr id="758" name="フローチャート: 判断 757">
          <a:extLst>
            <a:ext uri="{FF2B5EF4-FFF2-40B4-BE49-F238E27FC236}">
              <a16:creationId xmlns:a16="http://schemas.microsoft.com/office/drawing/2014/main" id="{00000000-0008-0000-0600-0000F6020000}"/>
            </a:ext>
          </a:extLst>
        </xdr:cNvPr>
        <xdr:cNvSpPr/>
      </xdr:nvSpPr>
      <xdr:spPr>
        <a:xfrm>
          <a:off x="20383500" y="6604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60" name="直線コネクタ 759">
          <a:extLst>
            <a:ext uri="{FF2B5EF4-FFF2-40B4-BE49-F238E27FC236}">
              <a16:creationId xmlns:a16="http://schemas.microsoft.com/office/drawing/2014/main" id="{00000000-0008-0000-0600-0000F8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87985</xdr:rowOff>
    </xdr:from>
    <xdr:to>
      <xdr:col>102</xdr:col>
      <xdr:colOff>165100</xdr:colOff>
      <xdr:row>39</xdr:row>
      <xdr:rowOff>18135</xdr:rowOff>
    </xdr:to>
    <xdr:sp macro="" textlink="">
      <xdr:nvSpPr>
        <xdr:cNvPr id="761" name="フローチャート: 判断 760">
          <a:extLst>
            <a:ext uri="{FF2B5EF4-FFF2-40B4-BE49-F238E27FC236}">
              <a16:creationId xmlns:a16="http://schemas.microsoft.com/office/drawing/2014/main" id="{00000000-0008-0000-0600-0000F9020000}"/>
            </a:ext>
          </a:extLst>
        </xdr:cNvPr>
        <xdr:cNvSpPr/>
      </xdr:nvSpPr>
      <xdr:spPr>
        <a:xfrm>
          <a:off x="19494500" y="6603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37</xdr:row>
      <xdr:rowOff>34663</xdr:rowOff>
    </xdr:from>
    <xdr:ext cx="249299"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19420650" y="637831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86157</xdr:rowOff>
    </xdr:from>
    <xdr:to>
      <xdr:col>98</xdr:col>
      <xdr:colOff>38100</xdr:colOff>
      <xdr:row>39</xdr:row>
      <xdr:rowOff>16307</xdr:rowOff>
    </xdr:to>
    <xdr:sp macro="" textlink="">
      <xdr:nvSpPr>
        <xdr:cNvPr id="763" name="フローチャート: 判断 762">
          <a:extLst>
            <a:ext uri="{FF2B5EF4-FFF2-40B4-BE49-F238E27FC236}">
              <a16:creationId xmlns:a16="http://schemas.microsoft.com/office/drawing/2014/main" id="{00000000-0008-0000-0600-0000FB020000}"/>
            </a:ext>
          </a:extLst>
        </xdr:cNvPr>
        <xdr:cNvSpPr/>
      </xdr:nvSpPr>
      <xdr:spPr>
        <a:xfrm>
          <a:off x="18605500" y="6601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37</xdr:row>
      <xdr:rowOff>32834</xdr:rowOff>
    </xdr:from>
    <xdr:ext cx="249299" cy="259045"/>
    <xdr:sp macro="" textlink="">
      <xdr:nvSpPr>
        <xdr:cNvPr id="764" name="テキスト ボックス 763">
          <a:extLst>
            <a:ext uri="{FF2B5EF4-FFF2-40B4-BE49-F238E27FC236}">
              <a16:creationId xmlns:a16="http://schemas.microsoft.com/office/drawing/2014/main" id="{00000000-0008-0000-0600-0000FC020000}"/>
            </a:ext>
          </a:extLst>
        </xdr:cNvPr>
        <xdr:cNvSpPr txBox="1"/>
      </xdr:nvSpPr>
      <xdr:spPr>
        <a:xfrm>
          <a:off x="18531650" y="637648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5" name="テキスト ボックス 764">
          <a:extLst>
            <a:ext uri="{FF2B5EF4-FFF2-40B4-BE49-F238E27FC236}">
              <a16:creationId xmlns:a16="http://schemas.microsoft.com/office/drawing/2014/main" id="{00000000-0008-0000-0600-0000FD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00000000-0008-0000-0600-0000FE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7" name="テキスト ボックス 766">
          <a:extLst>
            <a:ext uri="{FF2B5EF4-FFF2-40B4-BE49-F238E27FC236}">
              <a16:creationId xmlns:a16="http://schemas.microsoft.com/office/drawing/2014/main" id="{00000000-0008-0000-0600-0000FF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8" name="テキスト ボックス 767">
          <a:extLst>
            <a:ext uri="{FF2B5EF4-FFF2-40B4-BE49-F238E27FC236}">
              <a16:creationId xmlns:a16="http://schemas.microsoft.com/office/drawing/2014/main" id="{00000000-0008-0000-0600-00000003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9" name="テキスト ボックス 768">
          <a:extLst>
            <a:ext uri="{FF2B5EF4-FFF2-40B4-BE49-F238E27FC236}">
              <a16:creationId xmlns:a16="http://schemas.microsoft.com/office/drawing/2014/main" id="{00000000-0008-0000-0600-00000103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70" name="楕円 769">
          <a:extLst>
            <a:ext uri="{FF2B5EF4-FFF2-40B4-BE49-F238E27FC236}">
              <a16:creationId xmlns:a16="http://schemas.microsoft.com/office/drawing/2014/main" id="{00000000-0008-0000-0600-00000203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57269</xdr:rowOff>
    </xdr:from>
    <xdr:ext cx="249299" cy="259045"/>
    <xdr:sp macro="" textlink="">
      <xdr:nvSpPr>
        <xdr:cNvPr id="771" name="投資及び出資金該当値テキスト">
          <a:extLst>
            <a:ext uri="{FF2B5EF4-FFF2-40B4-BE49-F238E27FC236}">
              <a16:creationId xmlns:a16="http://schemas.microsoft.com/office/drawing/2014/main" id="{00000000-0008-0000-0600-000003030000}"/>
            </a:ext>
          </a:extLst>
        </xdr:cNvPr>
        <xdr:cNvSpPr txBox="1"/>
      </xdr:nvSpPr>
      <xdr:spPr>
        <a:xfrm>
          <a:off x="22212300" y="657236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36</xdr:row>
      <xdr:rowOff>149251</xdr:rowOff>
    </xdr:from>
    <xdr:to>
      <xdr:col>112</xdr:col>
      <xdr:colOff>38100</xdr:colOff>
      <xdr:row>37</xdr:row>
      <xdr:rowOff>79401</xdr:rowOff>
    </xdr:to>
    <xdr:sp macro="" textlink="">
      <xdr:nvSpPr>
        <xdr:cNvPr id="772" name="楕円 771">
          <a:extLst>
            <a:ext uri="{FF2B5EF4-FFF2-40B4-BE49-F238E27FC236}">
              <a16:creationId xmlns:a16="http://schemas.microsoft.com/office/drawing/2014/main" id="{00000000-0008-0000-0600-000004030000}"/>
            </a:ext>
          </a:extLst>
        </xdr:cNvPr>
        <xdr:cNvSpPr/>
      </xdr:nvSpPr>
      <xdr:spPr>
        <a:xfrm>
          <a:off x="21272500" y="6321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35</xdr:row>
      <xdr:rowOff>95928</xdr:rowOff>
    </xdr:from>
    <xdr:ext cx="378565" cy="259045"/>
    <xdr:sp macro="" textlink="">
      <xdr:nvSpPr>
        <xdr:cNvPr id="773" name="テキスト ボックス 772">
          <a:extLst>
            <a:ext uri="{FF2B5EF4-FFF2-40B4-BE49-F238E27FC236}">
              <a16:creationId xmlns:a16="http://schemas.microsoft.com/office/drawing/2014/main" id="{00000000-0008-0000-0600-000005030000}"/>
            </a:ext>
          </a:extLst>
        </xdr:cNvPr>
        <xdr:cNvSpPr txBox="1"/>
      </xdr:nvSpPr>
      <xdr:spPr>
        <a:xfrm>
          <a:off x="21134017" y="60966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74" name="楕円 773">
          <a:extLst>
            <a:ext uri="{FF2B5EF4-FFF2-40B4-BE49-F238E27FC236}">
              <a16:creationId xmlns:a16="http://schemas.microsoft.com/office/drawing/2014/main" id="{00000000-0008-0000-0600-00000603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37</xdr:row>
      <xdr:rowOff>35577</xdr:rowOff>
    </xdr:from>
    <xdr:ext cx="249299" cy="259045"/>
    <xdr:sp macro="" textlink="">
      <xdr:nvSpPr>
        <xdr:cNvPr id="775" name="テキスト ボックス 774">
          <a:extLst>
            <a:ext uri="{FF2B5EF4-FFF2-40B4-BE49-F238E27FC236}">
              <a16:creationId xmlns:a16="http://schemas.microsoft.com/office/drawing/2014/main" id="{00000000-0008-0000-0600-000007030000}"/>
            </a:ext>
          </a:extLst>
        </xdr:cNvPr>
        <xdr:cNvSpPr txBox="1"/>
      </xdr:nvSpPr>
      <xdr:spPr>
        <a:xfrm>
          <a:off x="20309650" y="6379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76" name="楕円 775">
          <a:extLst>
            <a:ext uri="{FF2B5EF4-FFF2-40B4-BE49-F238E27FC236}">
              <a16:creationId xmlns:a16="http://schemas.microsoft.com/office/drawing/2014/main" id="{00000000-0008-0000-0600-00000803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77" name="テキスト ボックス 776">
          <a:extLst>
            <a:ext uri="{FF2B5EF4-FFF2-40B4-BE49-F238E27FC236}">
              <a16:creationId xmlns:a16="http://schemas.microsoft.com/office/drawing/2014/main" id="{00000000-0008-0000-0600-00000903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8" name="楕円 777">
          <a:extLst>
            <a:ext uri="{FF2B5EF4-FFF2-40B4-BE49-F238E27FC236}">
              <a16:creationId xmlns:a16="http://schemas.microsoft.com/office/drawing/2014/main" id="{00000000-0008-0000-0600-00000A03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9" name="テキスト ボックス 778">
          <a:extLst>
            <a:ext uri="{FF2B5EF4-FFF2-40B4-BE49-F238E27FC236}">
              <a16:creationId xmlns:a16="http://schemas.microsoft.com/office/drawing/2014/main" id="{00000000-0008-0000-0600-00000B03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0" name="正方形/長方形 779">
          <a:extLst>
            <a:ext uri="{FF2B5EF4-FFF2-40B4-BE49-F238E27FC236}">
              <a16:creationId xmlns:a16="http://schemas.microsoft.com/office/drawing/2014/main" id="{00000000-0008-0000-0600-00000C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1" name="正方形/長方形 780">
          <a:extLst>
            <a:ext uri="{FF2B5EF4-FFF2-40B4-BE49-F238E27FC236}">
              <a16:creationId xmlns:a16="http://schemas.microsoft.com/office/drawing/2014/main" id="{00000000-0008-0000-0600-00000D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2" name="正方形/長方形 781">
          <a:extLst>
            <a:ext uri="{FF2B5EF4-FFF2-40B4-BE49-F238E27FC236}">
              <a16:creationId xmlns:a16="http://schemas.microsoft.com/office/drawing/2014/main" id="{00000000-0008-0000-0600-00000E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3" name="正方形/長方形 782">
          <a:extLst>
            <a:ext uri="{FF2B5EF4-FFF2-40B4-BE49-F238E27FC236}">
              <a16:creationId xmlns:a16="http://schemas.microsoft.com/office/drawing/2014/main" id="{00000000-0008-0000-0600-00000F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4" name="正方形/長方形 783">
          <a:extLst>
            <a:ext uri="{FF2B5EF4-FFF2-40B4-BE49-F238E27FC236}">
              <a16:creationId xmlns:a16="http://schemas.microsoft.com/office/drawing/2014/main" id="{00000000-0008-0000-0600-000010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5" name="正方形/長方形 784">
          <a:extLst>
            <a:ext uri="{FF2B5EF4-FFF2-40B4-BE49-F238E27FC236}">
              <a16:creationId xmlns:a16="http://schemas.microsoft.com/office/drawing/2014/main" id="{00000000-0008-0000-0600-000011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6" name="正方形/長方形 785">
          <a:extLst>
            <a:ext uri="{FF2B5EF4-FFF2-40B4-BE49-F238E27FC236}">
              <a16:creationId xmlns:a16="http://schemas.microsoft.com/office/drawing/2014/main" id="{00000000-0008-0000-0600-000012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7" name="正方形/長方形 786">
          <a:extLst>
            <a:ext uri="{FF2B5EF4-FFF2-40B4-BE49-F238E27FC236}">
              <a16:creationId xmlns:a16="http://schemas.microsoft.com/office/drawing/2014/main" id="{00000000-0008-0000-0600-000013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8" name="テキスト ボックス 787">
          <a:extLst>
            <a:ext uri="{FF2B5EF4-FFF2-40B4-BE49-F238E27FC236}">
              <a16:creationId xmlns:a16="http://schemas.microsoft.com/office/drawing/2014/main" id="{00000000-0008-0000-0600-000014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90" name="直線コネクタ 789">
          <a:extLst>
            <a:ext uri="{FF2B5EF4-FFF2-40B4-BE49-F238E27FC236}">
              <a16:creationId xmlns:a16="http://schemas.microsoft.com/office/drawing/2014/main" id="{00000000-0008-0000-0600-000016030000}"/>
            </a:ext>
          </a:extLst>
        </xdr:cNvPr>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91" name="テキスト ボックス 790">
          <a:extLst>
            <a:ext uri="{FF2B5EF4-FFF2-40B4-BE49-F238E27FC236}">
              <a16:creationId xmlns:a16="http://schemas.microsoft.com/office/drawing/2014/main" id="{00000000-0008-0000-0600-000017030000}"/>
            </a:ext>
          </a:extLst>
        </xdr:cNvPr>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54627</xdr:rowOff>
    </xdr:from>
    <xdr:ext cx="467179" cy="259045"/>
    <xdr:sp macro="" textlink="">
      <xdr:nvSpPr>
        <xdr:cNvPr id="793" name="テキスト ボックス 792">
          <a:extLst>
            <a:ext uri="{FF2B5EF4-FFF2-40B4-BE49-F238E27FC236}">
              <a16:creationId xmlns:a16="http://schemas.microsoft.com/office/drawing/2014/main" id="{00000000-0008-0000-0600-000019030000}"/>
            </a:ext>
          </a:extLst>
        </xdr:cNvPr>
        <xdr:cNvSpPr txBox="1"/>
      </xdr:nvSpPr>
      <xdr:spPr>
        <a:xfrm>
          <a:off x="17820821" y="9484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94" name="直線コネクタ 793">
          <a:extLst>
            <a:ext uri="{FF2B5EF4-FFF2-40B4-BE49-F238E27FC236}">
              <a16:creationId xmlns:a16="http://schemas.microsoft.com/office/drawing/2014/main" id="{00000000-0008-0000-0600-00001A030000}"/>
            </a:ext>
          </a:extLst>
        </xdr:cNvPr>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111777</xdr:rowOff>
    </xdr:from>
    <xdr:ext cx="531299" cy="259045"/>
    <xdr:sp macro="" textlink="">
      <xdr:nvSpPr>
        <xdr:cNvPr id="795" name="テキスト ボックス 794">
          <a:extLst>
            <a:ext uri="{FF2B5EF4-FFF2-40B4-BE49-F238E27FC236}">
              <a16:creationId xmlns:a16="http://schemas.microsoft.com/office/drawing/2014/main" id="{00000000-0008-0000-0600-00001B030000}"/>
            </a:ext>
          </a:extLst>
        </xdr:cNvPr>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96" name="直線コネクタ 795">
          <a:extLst>
            <a:ext uri="{FF2B5EF4-FFF2-40B4-BE49-F238E27FC236}">
              <a16:creationId xmlns:a16="http://schemas.microsoft.com/office/drawing/2014/main" id="{00000000-0008-0000-0600-00001C030000}"/>
            </a:ext>
          </a:extLst>
        </xdr:cNvPr>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168927</xdr:rowOff>
    </xdr:from>
    <xdr:ext cx="531299" cy="259045"/>
    <xdr:sp macro="" textlink="">
      <xdr:nvSpPr>
        <xdr:cNvPr id="797" name="テキスト ボックス 796">
          <a:extLst>
            <a:ext uri="{FF2B5EF4-FFF2-40B4-BE49-F238E27FC236}">
              <a16:creationId xmlns:a16="http://schemas.microsoft.com/office/drawing/2014/main" id="{00000000-0008-0000-0600-00001D030000}"/>
            </a:ext>
          </a:extLst>
        </xdr:cNvPr>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99" name="テキスト ボックス 798">
          <a:extLst>
            <a:ext uri="{FF2B5EF4-FFF2-40B4-BE49-F238E27FC236}">
              <a16:creationId xmlns:a16="http://schemas.microsoft.com/office/drawing/2014/main" id="{00000000-0008-0000-0600-00001F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00" name="貸付金グラフ枠">
          <a:extLst>
            <a:ext uri="{FF2B5EF4-FFF2-40B4-BE49-F238E27FC236}">
              <a16:creationId xmlns:a16="http://schemas.microsoft.com/office/drawing/2014/main" id="{00000000-0008-0000-0600-000020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122052</xdr:rowOff>
    </xdr:from>
    <xdr:to>
      <xdr:col>116</xdr:col>
      <xdr:colOff>62864</xdr:colOff>
      <xdr:row>58</xdr:row>
      <xdr:rowOff>139060</xdr:rowOff>
    </xdr:to>
    <xdr:cxnSp macro="">
      <xdr:nvCxnSpPr>
        <xdr:cNvPr id="801" name="直線コネクタ 800">
          <a:extLst>
            <a:ext uri="{FF2B5EF4-FFF2-40B4-BE49-F238E27FC236}">
              <a16:creationId xmlns:a16="http://schemas.microsoft.com/office/drawing/2014/main" id="{00000000-0008-0000-0600-000021030000}"/>
            </a:ext>
          </a:extLst>
        </xdr:cNvPr>
        <xdr:cNvCxnSpPr/>
      </xdr:nvCxnSpPr>
      <xdr:spPr>
        <a:xfrm flipV="1">
          <a:off x="22159595" y="8694552"/>
          <a:ext cx="1269" cy="13886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142887</xdr:rowOff>
    </xdr:from>
    <xdr:ext cx="249299" cy="259045"/>
    <xdr:sp macro="" textlink="">
      <xdr:nvSpPr>
        <xdr:cNvPr id="802" name="貸付金最小値テキスト">
          <a:extLst>
            <a:ext uri="{FF2B5EF4-FFF2-40B4-BE49-F238E27FC236}">
              <a16:creationId xmlns:a16="http://schemas.microsoft.com/office/drawing/2014/main" id="{00000000-0008-0000-0600-000022030000}"/>
            </a:ext>
          </a:extLst>
        </xdr:cNvPr>
        <xdr:cNvSpPr txBox="1"/>
      </xdr:nvSpPr>
      <xdr:spPr>
        <a:xfrm>
          <a:off x="22212300" y="1008698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139060</xdr:rowOff>
    </xdr:from>
    <xdr:to>
      <xdr:col>116</xdr:col>
      <xdr:colOff>152400</xdr:colOff>
      <xdr:row>58</xdr:row>
      <xdr:rowOff>139060</xdr:rowOff>
    </xdr:to>
    <xdr:cxnSp macro="">
      <xdr:nvCxnSpPr>
        <xdr:cNvPr id="803" name="直線コネクタ 802">
          <a:extLst>
            <a:ext uri="{FF2B5EF4-FFF2-40B4-BE49-F238E27FC236}">
              <a16:creationId xmlns:a16="http://schemas.microsoft.com/office/drawing/2014/main" id="{00000000-0008-0000-0600-000023030000}"/>
            </a:ext>
          </a:extLst>
        </xdr:cNvPr>
        <xdr:cNvCxnSpPr/>
      </xdr:nvCxnSpPr>
      <xdr:spPr>
        <a:xfrm>
          <a:off x="22072600" y="10083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68729</xdr:rowOff>
    </xdr:from>
    <xdr:ext cx="534377" cy="259045"/>
    <xdr:sp macro="" textlink="">
      <xdr:nvSpPr>
        <xdr:cNvPr id="804" name="貸付金最大値テキスト">
          <a:extLst>
            <a:ext uri="{FF2B5EF4-FFF2-40B4-BE49-F238E27FC236}">
              <a16:creationId xmlns:a16="http://schemas.microsoft.com/office/drawing/2014/main" id="{00000000-0008-0000-0600-000024030000}"/>
            </a:ext>
          </a:extLst>
        </xdr:cNvPr>
        <xdr:cNvSpPr txBox="1"/>
      </xdr:nvSpPr>
      <xdr:spPr>
        <a:xfrm>
          <a:off x="22212300" y="84697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122052</xdr:rowOff>
    </xdr:from>
    <xdr:to>
      <xdr:col>116</xdr:col>
      <xdr:colOff>152400</xdr:colOff>
      <xdr:row>50</xdr:row>
      <xdr:rowOff>122052</xdr:rowOff>
    </xdr:to>
    <xdr:cxnSp macro="">
      <xdr:nvCxnSpPr>
        <xdr:cNvPr id="805" name="直線コネクタ 804">
          <a:extLst>
            <a:ext uri="{FF2B5EF4-FFF2-40B4-BE49-F238E27FC236}">
              <a16:creationId xmlns:a16="http://schemas.microsoft.com/office/drawing/2014/main" id="{00000000-0008-0000-0600-000025030000}"/>
            </a:ext>
          </a:extLst>
        </xdr:cNvPr>
        <xdr:cNvCxnSpPr/>
      </xdr:nvCxnSpPr>
      <xdr:spPr>
        <a:xfrm>
          <a:off x="22072600" y="86945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131745</xdr:rowOff>
    </xdr:from>
    <xdr:to>
      <xdr:col>116</xdr:col>
      <xdr:colOff>63500</xdr:colOff>
      <xdr:row>58</xdr:row>
      <xdr:rowOff>134671</xdr:rowOff>
    </xdr:to>
    <xdr:cxnSp macro="">
      <xdr:nvCxnSpPr>
        <xdr:cNvPr id="806" name="直線コネクタ 805">
          <a:extLst>
            <a:ext uri="{FF2B5EF4-FFF2-40B4-BE49-F238E27FC236}">
              <a16:creationId xmlns:a16="http://schemas.microsoft.com/office/drawing/2014/main" id="{00000000-0008-0000-0600-000026030000}"/>
            </a:ext>
          </a:extLst>
        </xdr:cNvPr>
        <xdr:cNvCxnSpPr/>
      </xdr:nvCxnSpPr>
      <xdr:spPr>
        <a:xfrm>
          <a:off x="21323300" y="10075845"/>
          <a:ext cx="838200" cy="29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38625</xdr:rowOff>
    </xdr:from>
    <xdr:ext cx="469744" cy="259045"/>
    <xdr:sp macro="" textlink="">
      <xdr:nvSpPr>
        <xdr:cNvPr id="807" name="貸付金平均値テキスト">
          <a:extLst>
            <a:ext uri="{FF2B5EF4-FFF2-40B4-BE49-F238E27FC236}">
              <a16:creationId xmlns:a16="http://schemas.microsoft.com/office/drawing/2014/main" id="{00000000-0008-0000-0600-000027030000}"/>
            </a:ext>
          </a:extLst>
        </xdr:cNvPr>
        <xdr:cNvSpPr txBox="1"/>
      </xdr:nvSpPr>
      <xdr:spPr>
        <a:xfrm>
          <a:off x="22212300" y="963982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15748</xdr:rowOff>
    </xdr:from>
    <xdr:to>
      <xdr:col>116</xdr:col>
      <xdr:colOff>114300</xdr:colOff>
      <xdr:row>57</xdr:row>
      <xdr:rowOff>117348</xdr:rowOff>
    </xdr:to>
    <xdr:sp macro="" textlink="">
      <xdr:nvSpPr>
        <xdr:cNvPr id="808" name="フローチャート: 判断 807">
          <a:extLst>
            <a:ext uri="{FF2B5EF4-FFF2-40B4-BE49-F238E27FC236}">
              <a16:creationId xmlns:a16="http://schemas.microsoft.com/office/drawing/2014/main" id="{00000000-0008-0000-0600-000028030000}"/>
            </a:ext>
          </a:extLst>
        </xdr:cNvPr>
        <xdr:cNvSpPr/>
      </xdr:nvSpPr>
      <xdr:spPr>
        <a:xfrm>
          <a:off x="22110700" y="97883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130465</xdr:rowOff>
    </xdr:from>
    <xdr:to>
      <xdr:col>111</xdr:col>
      <xdr:colOff>177800</xdr:colOff>
      <xdr:row>58</xdr:row>
      <xdr:rowOff>131745</xdr:rowOff>
    </xdr:to>
    <xdr:cxnSp macro="">
      <xdr:nvCxnSpPr>
        <xdr:cNvPr id="809" name="直線コネクタ 808">
          <a:extLst>
            <a:ext uri="{FF2B5EF4-FFF2-40B4-BE49-F238E27FC236}">
              <a16:creationId xmlns:a16="http://schemas.microsoft.com/office/drawing/2014/main" id="{00000000-0008-0000-0600-000029030000}"/>
            </a:ext>
          </a:extLst>
        </xdr:cNvPr>
        <xdr:cNvCxnSpPr/>
      </xdr:nvCxnSpPr>
      <xdr:spPr>
        <a:xfrm>
          <a:off x="20434300" y="10074565"/>
          <a:ext cx="889000" cy="12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9530</xdr:rowOff>
    </xdr:from>
    <xdr:to>
      <xdr:col>112</xdr:col>
      <xdr:colOff>38100</xdr:colOff>
      <xdr:row>57</xdr:row>
      <xdr:rowOff>111130</xdr:rowOff>
    </xdr:to>
    <xdr:sp macro="" textlink="">
      <xdr:nvSpPr>
        <xdr:cNvPr id="810" name="フローチャート: 判断 809">
          <a:extLst>
            <a:ext uri="{FF2B5EF4-FFF2-40B4-BE49-F238E27FC236}">
              <a16:creationId xmlns:a16="http://schemas.microsoft.com/office/drawing/2014/main" id="{00000000-0008-0000-0600-00002A030000}"/>
            </a:ext>
          </a:extLst>
        </xdr:cNvPr>
        <xdr:cNvSpPr/>
      </xdr:nvSpPr>
      <xdr:spPr>
        <a:xfrm>
          <a:off x="21272500" y="9782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55</xdr:row>
      <xdr:rowOff>127657</xdr:rowOff>
    </xdr:from>
    <xdr:ext cx="469744"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21088428" y="95574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129001</xdr:rowOff>
    </xdr:from>
    <xdr:to>
      <xdr:col>107</xdr:col>
      <xdr:colOff>50800</xdr:colOff>
      <xdr:row>58</xdr:row>
      <xdr:rowOff>130465</xdr:rowOff>
    </xdr:to>
    <xdr:cxnSp macro="">
      <xdr:nvCxnSpPr>
        <xdr:cNvPr id="812" name="直線コネクタ 811">
          <a:extLst>
            <a:ext uri="{FF2B5EF4-FFF2-40B4-BE49-F238E27FC236}">
              <a16:creationId xmlns:a16="http://schemas.microsoft.com/office/drawing/2014/main" id="{00000000-0008-0000-0600-00002C030000}"/>
            </a:ext>
          </a:extLst>
        </xdr:cNvPr>
        <xdr:cNvCxnSpPr/>
      </xdr:nvCxnSpPr>
      <xdr:spPr>
        <a:xfrm>
          <a:off x="19545300" y="10073101"/>
          <a:ext cx="889000" cy="1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72349</xdr:rowOff>
    </xdr:from>
    <xdr:to>
      <xdr:col>107</xdr:col>
      <xdr:colOff>101600</xdr:colOff>
      <xdr:row>58</xdr:row>
      <xdr:rowOff>2499</xdr:rowOff>
    </xdr:to>
    <xdr:sp macro="" textlink="">
      <xdr:nvSpPr>
        <xdr:cNvPr id="813" name="フローチャート: 判断 812">
          <a:extLst>
            <a:ext uri="{FF2B5EF4-FFF2-40B4-BE49-F238E27FC236}">
              <a16:creationId xmlns:a16="http://schemas.microsoft.com/office/drawing/2014/main" id="{00000000-0008-0000-0600-00002D030000}"/>
            </a:ext>
          </a:extLst>
        </xdr:cNvPr>
        <xdr:cNvSpPr/>
      </xdr:nvSpPr>
      <xdr:spPr>
        <a:xfrm>
          <a:off x="20383500" y="98449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19026</xdr:rowOff>
    </xdr:from>
    <xdr:ext cx="469744"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20199428" y="96202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129001</xdr:rowOff>
    </xdr:from>
    <xdr:to>
      <xdr:col>102</xdr:col>
      <xdr:colOff>114300</xdr:colOff>
      <xdr:row>58</xdr:row>
      <xdr:rowOff>129733</xdr:rowOff>
    </xdr:to>
    <xdr:cxnSp macro="">
      <xdr:nvCxnSpPr>
        <xdr:cNvPr id="815" name="直線コネクタ 814">
          <a:extLst>
            <a:ext uri="{FF2B5EF4-FFF2-40B4-BE49-F238E27FC236}">
              <a16:creationId xmlns:a16="http://schemas.microsoft.com/office/drawing/2014/main" id="{00000000-0008-0000-0600-00002F030000}"/>
            </a:ext>
          </a:extLst>
        </xdr:cNvPr>
        <xdr:cNvCxnSpPr/>
      </xdr:nvCxnSpPr>
      <xdr:spPr>
        <a:xfrm flipV="1">
          <a:off x="18656300" y="10073101"/>
          <a:ext cx="889000" cy="7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58725</xdr:rowOff>
    </xdr:from>
    <xdr:to>
      <xdr:col>102</xdr:col>
      <xdr:colOff>165100</xdr:colOff>
      <xdr:row>57</xdr:row>
      <xdr:rowOff>160325</xdr:rowOff>
    </xdr:to>
    <xdr:sp macro="" textlink="">
      <xdr:nvSpPr>
        <xdr:cNvPr id="816" name="フローチャート: 判断 815">
          <a:extLst>
            <a:ext uri="{FF2B5EF4-FFF2-40B4-BE49-F238E27FC236}">
              <a16:creationId xmlns:a16="http://schemas.microsoft.com/office/drawing/2014/main" id="{00000000-0008-0000-0600-000030030000}"/>
            </a:ext>
          </a:extLst>
        </xdr:cNvPr>
        <xdr:cNvSpPr/>
      </xdr:nvSpPr>
      <xdr:spPr>
        <a:xfrm>
          <a:off x="19494500" y="9831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5402</xdr:rowOff>
    </xdr:from>
    <xdr:ext cx="469744"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19310428" y="9606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28641</xdr:rowOff>
    </xdr:from>
    <xdr:to>
      <xdr:col>98</xdr:col>
      <xdr:colOff>38100</xdr:colOff>
      <xdr:row>57</xdr:row>
      <xdr:rowOff>130241</xdr:rowOff>
    </xdr:to>
    <xdr:sp macro="" textlink="">
      <xdr:nvSpPr>
        <xdr:cNvPr id="818" name="フローチャート: 判断 817">
          <a:extLst>
            <a:ext uri="{FF2B5EF4-FFF2-40B4-BE49-F238E27FC236}">
              <a16:creationId xmlns:a16="http://schemas.microsoft.com/office/drawing/2014/main" id="{00000000-0008-0000-0600-000032030000}"/>
            </a:ext>
          </a:extLst>
        </xdr:cNvPr>
        <xdr:cNvSpPr/>
      </xdr:nvSpPr>
      <xdr:spPr>
        <a:xfrm>
          <a:off x="18605500" y="9801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55</xdr:row>
      <xdr:rowOff>146768</xdr:rowOff>
    </xdr:from>
    <xdr:ext cx="469744" cy="259045"/>
    <xdr:sp macro="" textlink="">
      <xdr:nvSpPr>
        <xdr:cNvPr id="819" name="テキスト ボックス 818">
          <a:extLst>
            <a:ext uri="{FF2B5EF4-FFF2-40B4-BE49-F238E27FC236}">
              <a16:creationId xmlns:a16="http://schemas.microsoft.com/office/drawing/2014/main" id="{00000000-0008-0000-0600-000033030000}"/>
            </a:ext>
          </a:extLst>
        </xdr:cNvPr>
        <xdr:cNvSpPr txBox="1"/>
      </xdr:nvSpPr>
      <xdr:spPr>
        <a:xfrm>
          <a:off x="18421428" y="95765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20" name="テキスト ボックス 819">
          <a:extLst>
            <a:ext uri="{FF2B5EF4-FFF2-40B4-BE49-F238E27FC236}">
              <a16:creationId xmlns:a16="http://schemas.microsoft.com/office/drawing/2014/main" id="{00000000-0008-0000-0600-000034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1" name="テキスト ボックス 820">
          <a:extLst>
            <a:ext uri="{FF2B5EF4-FFF2-40B4-BE49-F238E27FC236}">
              <a16:creationId xmlns:a16="http://schemas.microsoft.com/office/drawing/2014/main" id="{00000000-0008-0000-0600-000035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2" name="テキスト ボックス 821">
          <a:extLst>
            <a:ext uri="{FF2B5EF4-FFF2-40B4-BE49-F238E27FC236}">
              <a16:creationId xmlns:a16="http://schemas.microsoft.com/office/drawing/2014/main" id="{00000000-0008-0000-0600-000036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3" name="テキスト ボックス 822">
          <a:extLst>
            <a:ext uri="{FF2B5EF4-FFF2-40B4-BE49-F238E27FC236}">
              <a16:creationId xmlns:a16="http://schemas.microsoft.com/office/drawing/2014/main" id="{00000000-0008-0000-0600-000037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4" name="テキスト ボックス 823">
          <a:extLst>
            <a:ext uri="{FF2B5EF4-FFF2-40B4-BE49-F238E27FC236}">
              <a16:creationId xmlns:a16="http://schemas.microsoft.com/office/drawing/2014/main" id="{00000000-0008-0000-0600-000038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83871</xdr:rowOff>
    </xdr:from>
    <xdr:to>
      <xdr:col>116</xdr:col>
      <xdr:colOff>114300</xdr:colOff>
      <xdr:row>59</xdr:row>
      <xdr:rowOff>14021</xdr:rowOff>
    </xdr:to>
    <xdr:sp macro="" textlink="">
      <xdr:nvSpPr>
        <xdr:cNvPr id="825" name="楕円 824">
          <a:extLst>
            <a:ext uri="{FF2B5EF4-FFF2-40B4-BE49-F238E27FC236}">
              <a16:creationId xmlns:a16="http://schemas.microsoft.com/office/drawing/2014/main" id="{00000000-0008-0000-0600-000039030000}"/>
            </a:ext>
          </a:extLst>
        </xdr:cNvPr>
        <xdr:cNvSpPr/>
      </xdr:nvSpPr>
      <xdr:spPr>
        <a:xfrm>
          <a:off x="22110700" y="10027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170248</xdr:rowOff>
    </xdr:from>
    <xdr:ext cx="313932" cy="259045"/>
    <xdr:sp macro="" textlink="">
      <xdr:nvSpPr>
        <xdr:cNvPr id="826" name="貸付金該当値テキスト">
          <a:extLst>
            <a:ext uri="{FF2B5EF4-FFF2-40B4-BE49-F238E27FC236}">
              <a16:creationId xmlns:a16="http://schemas.microsoft.com/office/drawing/2014/main" id="{00000000-0008-0000-0600-00003A030000}"/>
            </a:ext>
          </a:extLst>
        </xdr:cNvPr>
        <xdr:cNvSpPr txBox="1"/>
      </xdr:nvSpPr>
      <xdr:spPr>
        <a:xfrm>
          <a:off x="22212300" y="994289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80945</xdr:rowOff>
    </xdr:from>
    <xdr:to>
      <xdr:col>112</xdr:col>
      <xdr:colOff>38100</xdr:colOff>
      <xdr:row>59</xdr:row>
      <xdr:rowOff>11095</xdr:rowOff>
    </xdr:to>
    <xdr:sp macro="" textlink="">
      <xdr:nvSpPr>
        <xdr:cNvPr id="827" name="楕円 826">
          <a:extLst>
            <a:ext uri="{FF2B5EF4-FFF2-40B4-BE49-F238E27FC236}">
              <a16:creationId xmlns:a16="http://schemas.microsoft.com/office/drawing/2014/main" id="{00000000-0008-0000-0600-00003B030000}"/>
            </a:ext>
          </a:extLst>
        </xdr:cNvPr>
        <xdr:cNvSpPr/>
      </xdr:nvSpPr>
      <xdr:spPr>
        <a:xfrm>
          <a:off x="21272500" y="10025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59</xdr:row>
      <xdr:rowOff>2222</xdr:rowOff>
    </xdr:from>
    <xdr:ext cx="313932" cy="259045"/>
    <xdr:sp macro="" textlink="">
      <xdr:nvSpPr>
        <xdr:cNvPr id="828" name="テキスト ボックス 827">
          <a:extLst>
            <a:ext uri="{FF2B5EF4-FFF2-40B4-BE49-F238E27FC236}">
              <a16:creationId xmlns:a16="http://schemas.microsoft.com/office/drawing/2014/main" id="{00000000-0008-0000-0600-00003C030000}"/>
            </a:ext>
          </a:extLst>
        </xdr:cNvPr>
        <xdr:cNvSpPr txBox="1"/>
      </xdr:nvSpPr>
      <xdr:spPr>
        <a:xfrm>
          <a:off x="21166333" y="1011777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79665</xdr:rowOff>
    </xdr:from>
    <xdr:to>
      <xdr:col>107</xdr:col>
      <xdr:colOff>101600</xdr:colOff>
      <xdr:row>59</xdr:row>
      <xdr:rowOff>9815</xdr:rowOff>
    </xdr:to>
    <xdr:sp macro="" textlink="">
      <xdr:nvSpPr>
        <xdr:cNvPr id="829" name="楕円 828">
          <a:extLst>
            <a:ext uri="{FF2B5EF4-FFF2-40B4-BE49-F238E27FC236}">
              <a16:creationId xmlns:a16="http://schemas.microsoft.com/office/drawing/2014/main" id="{00000000-0008-0000-0600-00003D030000}"/>
            </a:ext>
          </a:extLst>
        </xdr:cNvPr>
        <xdr:cNvSpPr/>
      </xdr:nvSpPr>
      <xdr:spPr>
        <a:xfrm>
          <a:off x="20383500" y="100237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59</xdr:row>
      <xdr:rowOff>942</xdr:rowOff>
    </xdr:from>
    <xdr:ext cx="378565" cy="259045"/>
    <xdr:sp macro="" textlink="">
      <xdr:nvSpPr>
        <xdr:cNvPr id="830" name="テキスト ボックス 829">
          <a:extLst>
            <a:ext uri="{FF2B5EF4-FFF2-40B4-BE49-F238E27FC236}">
              <a16:creationId xmlns:a16="http://schemas.microsoft.com/office/drawing/2014/main" id="{00000000-0008-0000-0600-00003E030000}"/>
            </a:ext>
          </a:extLst>
        </xdr:cNvPr>
        <xdr:cNvSpPr txBox="1"/>
      </xdr:nvSpPr>
      <xdr:spPr>
        <a:xfrm>
          <a:off x="20245017" y="1011649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78201</xdr:rowOff>
    </xdr:from>
    <xdr:to>
      <xdr:col>102</xdr:col>
      <xdr:colOff>165100</xdr:colOff>
      <xdr:row>59</xdr:row>
      <xdr:rowOff>8351</xdr:rowOff>
    </xdr:to>
    <xdr:sp macro="" textlink="">
      <xdr:nvSpPr>
        <xdr:cNvPr id="831" name="楕円 830">
          <a:extLst>
            <a:ext uri="{FF2B5EF4-FFF2-40B4-BE49-F238E27FC236}">
              <a16:creationId xmlns:a16="http://schemas.microsoft.com/office/drawing/2014/main" id="{00000000-0008-0000-0600-00003F030000}"/>
            </a:ext>
          </a:extLst>
        </xdr:cNvPr>
        <xdr:cNvSpPr/>
      </xdr:nvSpPr>
      <xdr:spPr>
        <a:xfrm>
          <a:off x="19494500" y="10022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58</xdr:row>
      <xdr:rowOff>170928</xdr:rowOff>
    </xdr:from>
    <xdr:ext cx="378565" cy="259045"/>
    <xdr:sp macro="" textlink="">
      <xdr:nvSpPr>
        <xdr:cNvPr id="832" name="テキスト ボックス 831">
          <a:extLst>
            <a:ext uri="{FF2B5EF4-FFF2-40B4-BE49-F238E27FC236}">
              <a16:creationId xmlns:a16="http://schemas.microsoft.com/office/drawing/2014/main" id="{00000000-0008-0000-0600-000040030000}"/>
            </a:ext>
          </a:extLst>
        </xdr:cNvPr>
        <xdr:cNvSpPr txBox="1"/>
      </xdr:nvSpPr>
      <xdr:spPr>
        <a:xfrm>
          <a:off x="19356017" y="1011502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78933</xdr:rowOff>
    </xdr:from>
    <xdr:to>
      <xdr:col>98</xdr:col>
      <xdr:colOff>38100</xdr:colOff>
      <xdr:row>59</xdr:row>
      <xdr:rowOff>9083</xdr:rowOff>
    </xdr:to>
    <xdr:sp macro="" textlink="">
      <xdr:nvSpPr>
        <xdr:cNvPr id="833" name="楕円 832">
          <a:extLst>
            <a:ext uri="{FF2B5EF4-FFF2-40B4-BE49-F238E27FC236}">
              <a16:creationId xmlns:a16="http://schemas.microsoft.com/office/drawing/2014/main" id="{00000000-0008-0000-0600-000041030000}"/>
            </a:ext>
          </a:extLst>
        </xdr:cNvPr>
        <xdr:cNvSpPr/>
      </xdr:nvSpPr>
      <xdr:spPr>
        <a:xfrm>
          <a:off x="18605500" y="100230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59</xdr:row>
      <xdr:rowOff>210</xdr:rowOff>
    </xdr:from>
    <xdr:ext cx="378565" cy="259045"/>
    <xdr:sp macro="" textlink="">
      <xdr:nvSpPr>
        <xdr:cNvPr id="834" name="テキスト ボックス 833">
          <a:extLst>
            <a:ext uri="{FF2B5EF4-FFF2-40B4-BE49-F238E27FC236}">
              <a16:creationId xmlns:a16="http://schemas.microsoft.com/office/drawing/2014/main" id="{00000000-0008-0000-0600-000042030000}"/>
            </a:ext>
          </a:extLst>
        </xdr:cNvPr>
        <xdr:cNvSpPr txBox="1"/>
      </xdr:nvSpPr>
      <xdr:spPr>
        <a:xfrm>
          <a:off x="18467017" y="1011576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5" name="正方形/長方形 834">
          <a:extLst>
            <a:ext uri="{FF2B5EF4-FFF2-40B4-BE49-F238E27FC236}">
              <a16:creationId xmlns:a16="http://schemas.microsoft.com/office/drawing/2014/main" id="{00000000-0008-0000-0600-000043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6" name="正方形/長方形 835">
          <a:extLst>
            <a:ext uri="{FF2B5EF4-FFF2-40B4-BE49-F238E27FC236}">
              <a16:creationId xmlns:a16="http://schemas.microsoft.com/office/drawing/2014/main" id="{00000000-0008-0000-0600-000044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7" name="正方形/長方形 836">
          <a:extLst>
            <a:ext uri="{FF2B5EF4-FFF2-40B4-BE49-F238E27FC236}">
              <a16:creationId xmlns:a16="http://schemas.microsoft.com/office/drawing/2014/main" id="{00000000-0008-0000-0600-000045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8" name="正方形/長方形 837">
          <a:extLst>
            <a:ext uri="{FF2B5EF4-FFF2-40B4-BE49-F238E27FC236}">
              <a16:creationId xmlns:a16="http://schemas.microsoft.com/office/drawing/2014/main" id="{00000000-0008-0000-0600-000046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9" name="正方形/長方形 838">
          <a:extLst>
            <a:ext uri="{FF2B5EF4-FFF2-40B4-BE49-F238E27FC236}">
              <a16:creationId xmlns:a16="http://schemas.microsoft.com/office/drawing/2014/main" id="{00000000-0008-0000-0600-000047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40" name="正方形/長方形 839">
          <a:extLst>
            <a:ext uri="{FF2B5EF4-FFF2-40B4-BE49-F238E27FC236}">
              <a16:creationId xmlns:a16="http://schemas.microsoft.com/office/drawing/2014/main" id="{00000000-0008-0000-0600-000048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41" name="正方形/長方形 840">
          <a:extLst>
            <a:ext uri="{FF2B5EF4-FFF2-40B4-BE49-F238E27FC236}">
              <a16:creationId xmlns:a16="http://schemas.microsoft.com/office/drawing/2014/main" id="{00000000-0008-0000-0600-000049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42" name="正方形/長方形 841">
          <a:extLst>
            <a:ext uri="{FF2B5EF4-FFF2-40B4-BE49-F238E27FC236}">
              <a16:creationId xmlns:a16="http://schemas.microsoft.com/office/drawing/2014/main" id="{00000000-0008-0000-0600-00004A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43" name="テキスト ボックス 842">
          <a:extLst>
            <a:ext uri="{FF2B5EF4-FFF2-40B4-BE49-F238E27FC236}">
              <a16:creationId xmlns:a16="http://schemas.microsoft.com/office/drawing/2014/main" id="{00000000-0008-0000-0600-00004B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44" name="直線コネクタ 843">
          <a:extLst>
            <a:ext uri="{FF2B5EF4-FFF2-40B4-BE49-F238E27FC236}">
              <a16:creationId xmlns:a16="http://schemas.microsoft.com/office/drawing/2014/main" id="{00000000-0008-0000-0600-00004C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45" name="テキスト ボックス 844">
          <a:extLst>
            <a:ext uri="{FF2B5EF4-FFF2-40B4-BE49-F238E27FC236}">
              <a16:creationId xmlns:a16="http://schemas.microsoft.com/office/drawing/2014/main" id="{00000000-0008-0000-0600-00004D030000}"/>
            </a:ext>
          </a:extLst>
        </xdr:cNvPr>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47" name="テキスト ボックス 846">
          <a:extLst>
            <a:ext uri="{FF2B5EF4-FFF2-40B4-BE49-F238E27FC236}">
              <a16:creationId xmlns:a16="http://schemas.microsoft.com/office/drawing/2014/main" id="{00000000-0008-0000-0600-00004F030000}"/>
            </a:ext>
          </a:extLst>
        </xdr:cNvPr>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49" name="テキスト ボックス 848">
          <a:extLst>
            <a:ext uri="{FF2B5EF4-FFF2-40B4-BE49-F238E27FC236}">
              <a16:creationId xmlns:a16="http://schemas.microsoft.com/office/drawing/2014/main" id="{00000000-0008-0000-0600-000051030000}"/>
            </a:ext>
          </a:extLst>
        </xdr:cNvPr>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51" name="テキスト ボックス 850">
          <a:extLst>
            <a:ext uri="{FF2B5EF4-FFF2-40B4-BE49-F238E27FC236}">
              <a16:creationId xmlns:a16="http://schemas.microsoft.com/office/drawing/2014/main" id="{00000000-0008-0000-0600-000053030000}"/>
            </a:ext>
          </a:extLst>
        </xdr:cNvPr>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53" name="テキスト ボックス 852">
          <a:extLst>
            <a:ext uri="{FF2B5EF4-FFF2-40B4-BE49-F238E27FC236}">
              <a16:creationId xmlns:a16="http://schemas.microsoft.com/office/drawing/2014/main" id="{00000000-0008-0000-0600-000055030000}"/>
            </a:ext>
          </a:extLst>
        </xdr:cNvPr>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54" name="直線コネクタ 853">
          <a:extLst>
            <a:ext uri="{FF2B5EF4-FFF2-40B4-BE49-F238E27FC236}">
              <a16:creationId xmlns:a16="http://schemas.microsoft.com/office/drawing/2014/main" id="{00000000-0008-0000-0600-000056030000}"/>
            </a:ext>
          </a:extLst>
        </xdr:cNvPr>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92727</xdr:rowOff>
    </xdr:from>
    <xdr:ext cx="531299" cy="259045"/>
    <xdr:sp macro="" textlink="">
      <xdr:nvSpPr>
        <xdr:cNvPr id="855" name="テキスト ボックス 854">
          <a:extLst>
            <a:ext uri="{FF2B5EF4-FFF2-40B4-BE49-F238E27FC236}">
              <a16:creationId xmlns:a16="http://schemas.microsoft.com/office/drawing/2014/main" id="{00000000-0008-0000-0600-000057030000}"/>
            </a:ext>
          </a:extLst>
        </xdr:cNvPr>
        <xdr:cNvSpPr txBox="1"/>
      </xdr:nvSpPr>
      <xdr:spPr>
        <a:xfrm>
          <a:off x="17756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6" name="直線コネクタ 855">
          <a:extLst>
            <a:ext uri="{FF2B5EF4-FFF2-40B4-BE49-F238E27FC236}">
              <a16:creationId xmlns:a16="http://schemas.microsoft.com/office/drawing/2014/main" id="{00000000-0008-0000-0600-000058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57" name="テキスト ボックス 856">
          <a:extLst>
            <a:ext uri="{FF2B5EF4-FFF2-40B4-BE49-F238E27FC236}">
              <a16:creationId xmlns:a16="http://schemas.microsoft.com/office/drawing/2014/main" id="{00000000-0008-0000-0600-000059030000}"/>
            </a:ext>
          </a:extLst>
        </xdr:cNvPr>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8" name="繰出金グラフ枠">
          <a:extLst>
            <a:ext uri="{FF2B5EF4-FFF2-40B4-BE49-F238E27FC236}">
              <a16:creationId xmlns:a16="http://schemas.microsoft.com/office/drawing/2014/main" id="{00000000-0008-0000-0600-00005A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28372</xdr:rowOff>
    </xdr:from>
    <xdr:to>
      <xdr:col>116</xdr:col>
      <xdr:colOff>62864</xdr:colOff>
      <xdr:row>77</xdr:row>
      <xdr:rowOff>105868</xdr:rowOff>
    </xdr:to>
    <xdr:cxnSp macro="">
      <xdr:nvCxnSpPr>
        <xdr:cNvPr id="859" name="直線コネクタ 858">
          <a:extLst>
            <a:ext uri="{FF2B5EF4-FFF2-40B4-BE49-F238E27FC236}">
              <a16:creationId xmlns:a16="http://schemas.microsoft.com/office/drawing/2014/main" id="{00000000-0008-0000-0600-00005B030000}"/>
            </a:ext>
          </a:extLst>
        </xdr:cNvPr>
        <xdr:cNvCxnSpPr/>
      </xdr:nvCxnSpPr>
      <xdr:spPr>
        <a:xfrm flipV="1">
          <a:off x="22159595" y="12201322"/>
          <a:ext cx="1269" cy="11061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77</xdr:row>
      <xdr:rowOff>109695</xdr:rowOff>
    </xdr:from>
    <xdr:ext cx="534377" cy="259045"/>
    <xdr:sp macro="" textlink="">
      <xdr:nvSpPr>
        <xdr:cNvPr id="860" name="繰出金最小値テキスト">
          <a:extLst>
            <a:ext uri="{FF2B5EF4-FFF2-40B4-BE49-F238E27FC236}">
              <a16:creationId xmlns:a16="http://schemas.microsoft.com/office/drawing/2014/main" id="{00000000-0008-0000-0600-00005C030000}"/>
            </a:ext>
          </a:extLst>
        </xdr:cNvPr>
        <xdr:cNvSpPr txBox="1"/>
      </xdr:nvSpPr>
      <xdr:spPr>
        <a:xfrm>
          <a:off x="22212300" y="13311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28,694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105868</xdr:rowOff>
    </xdr:from>
    <xdr:to>
      <xdr:col>116</xdr:col>
      <xdr:colOff>152400</xdr:colOff>
      <xdr:row>77</xdr:row>
      <xdr:rowOff>105868</xdr:rowOff>
    </xdr:to>
    <xdr:cxnSp macro="">
      <xdr:nvCxnSpPr>
        <xdr:cNvPr id="861" name="直線コネクタ 860">
          <a:extLst>
            <a:ext uri="{FF2B5EF4-FFF2-40B4-BE49-F238E27FC236}">
              <a16:creationId xmlns:a16="http://schemas.microsoft.com/office/drawing/2014/main" id="{00000000-0008-0000-0600-00005D030000}"/>
            </a:ext>
          </a:extLst>
        </xdr:cNvPr>
        <xdr:cNvCxnSpPr/>
      </xdr:nvCxnSpPr>
      <xdr:spPr>
        <a:xfrm>
          <a:off x="22072600" y="133075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146499</xdr:rowOff>
    </xdr:from>
    <xdr:ext cx="534377" cy="259045"/>
    <xdr:sp macro="" textlink="">
      <xdr:nvSpPr>
        <xdr:cNvPr id="862" name="繰出金最大値テキスト">
          <a:extLst>
            <a:ext uri="{FF2B5EF4-FFF2-40B4-BE49-F238E27FC236}">
              <a16:creationId xmlns:a16="http://schemas.microsoft.com/office/drawing/2014/main" id="{00000000-0008-0000-0600-00005E030000}"/>
            </a:ext>
          </a:extLst>
        </xdr:cNvPr>
        <xdr:cNvSpPr txBox="1"/>
      </xdr:nvSpPr>
      <xdr:spPr>
        <a:xfrm>
          <a:off x="22212300" y="11976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43,211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28372</xdr:rowOff>
    </xdr:from>
    <xdr:to>
      <xdr:col>116</xdr:col>
      <xdr:colOff>152400</xdr:colOff>
      <xdr:row>71</xdr:row>
      <xdr:rowOff>28372</xdr:rowOff>
    </xdr:to>
    <xdr:cxnSp macro="">
      <xdr:nvCxnSpPr>
        <xdr:cNvPr id="863" name="直線コネクタ 862">
          <a:extLst>
            <a:ext uri="{FF2B5EF4-FFF2-40B4-BE49-F238E27FC236}">
              <a16:creationId xmlns:a16="http://schemas.microsoft.com/office/drawing/2014/main" id="{00000000-0008-0000-0600-00005F030000}"/>
            </a:ext>
          </a:extLst>
        </xdr:cNvPr>
        <xdr:cNvCxnSpPr/>
      </xdr:nvCxnSpPr>
      <xdr:spPr>
        <a:xfrm>
          <a:off x="22072600" y="122013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73</xdr:row>
      <xdr:rowOff>141453</xdr:rowOff>
    </xdr:from>
    <xdr:to>
      <xdr:col>116</xdr:col>
      <xdr:colOff>63500</xdr:colOff>
      <xdr:row>74</xdr:row>
      <xdr:rowOff>123622</xdr:rowOff>
    </xdr:to>
    <xdr:cxnSp macro="">
      <xdr:nvCxnSpPr>
        <xdr:cNvPr id="864" name="直線コネクタ 863">
          <a:extLst>
            <a:ext uri="{FF2B5EF4-FFF2-40B4-BE49-F238E27FC236}">
              <a16:creationId xmlns:a16="http://schemas.microsoft.com/office/drawing/2014/main" id="{00000000-0008-0000-0600-000060030000}"/>
            </a:ext>
          </a:extLst>
        </xdr:cNvPr>
        <xdr:cNvCxnSpPr/>
      </xdr:nvCxnSpPr>
      <xdr:spPr>
        <a:xfrm>
          <a:off x="21323300" y="12657303"/>
          <a:ext cx="838200" cy="153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48430</xdr:rowOff>
    </xdr:from>
    <xdr:ext cx="534377" cy="259045"/>
    <xdr:sp macro="" textlink="">
      <xdr:nvSpPr>
        <xdr:cNvPr id="865" name="繰出金平均値テキスト">
          <a:extLst>
            <a:ext uri="{FF2B5EF4-FFF2-40B4-BE49-F238E27FC236}">
              <a16:creationId xmlns:a16="http://schemas.microsoft.com/office/drawing/2014/main" id="{00000000-0008-0000-0600-000061030000}"/>
            </a:ext>
          </a:extLst>
        </xdr:cNvPr>
        <xdr:cNvSpPr txBox="1"/>
      </xdr:nvSpPr>
      <xdr:spPr>
        <a:xfrm>
          <a:off x="22212300" y="1290718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70003</xdr:rowOff>
    </xdr:from>
    <xdr:to>
      <xdr:col>116</xdr:col>
      <xdr:colOff>114300</xdr:colOff>
      <xdr:row>76</xdr:row>
      <xdr:rowOff>152</xdr:rowOff>
    </xdr:to>
    <xdr:sp macro="" textlink="">
      <xdr:nvSpPr>
        <xdr:cNvPr id="866" name="フローチャート: 判断 865">
          <a:extLst>
            <a:ext uri="{FF2B5EF4-FFF2-40B4-BE49-F238E27FC236}">
              <a16:creationId xmlns:a16="http://schemas.microsoft.com/office/drawing/2014/main" id="{00000000-0008-0000-0600-000062030000}"/>
            </a:ext>
          </a:extLst>
        </xdr:cNvPr>
        <xdr:cNvSpPr/>
      </xdr:nvSpPr>
      <xdr:spPr>
        <a:xfrm>
          <a:off x="22110700" y="12928753"/>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69</xdr:row>
      <xdr:rowOff>142672</xdr:rowOff>
    </xdr:from>
    <xdr:to>
      <xdr:col>111</xdr:col>
      <xdr:colOff>177800</xdr:colOff>
      <xdr:row>73</xdr:row>
      <xdr:rowOff>141453</xdr:rowOff>
    </xdr:to>
    <xdr:cxnSp macro="">
      <xdr:nvCxnSpPr>
        <xdr:cNvPr id="867" name="直線コネクタ 866">
          <a:extLst>
            <a:ext uri="{FF2B5EF4-FFF2-40B4-BE49-F238E27FC236}">
              <a16:creationId xmlns:a16="http://schemas.microsoft.com/office/drawing/2014/main" id="{00000000-0008-0000-0600-000063030000}"/>
            </a:ext>
          </a:extLst>
        </xdr:cNvPr>
        <xdr:cNvCxnSpPr/>
      </xdr:nvCxnSpPr>
      <xdr:spPr>
        <a:xfrm>
          <a:off x="20434300" y="11972722"/>
          <a:ext cx="889000" cy="684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92710</xdr:rowOff>
    </xdr:from>
    <xdr:to>
      <xdr:col>112</xdr:col>
      <xdr:colOff>38100</xdr:colOff>
      <xdr:row>76</xdr:row>
      <xdr:rowOff>22861</xdr:rowOff>
    </xdr:to>
    <xdr:sp macro="" textlink="">
      <xdr:nvSpPr>
        <xdr:cNvPr id="868" name="フローチャート: 判断 867">
          <a:extLst>
            <a:ext uri="{FF2B5EF4-FFF2-40B4-BE49-F238E27FC236}">
              <a16:creationId xmlns:a16="http://schemas.microsoft.com/office/drawing/2014/main" id="{00000000-0008-0000-0600-000064030000}"/>
            </a:ext>
          </a:extLst>
        </xdr:cNvPr>
        <xdr:cNvSpPr/>
      </xdr:nvSpPr>
      <xdr:spPr>
        <a:xfrm>
          <a:off x="21272500" y="1295146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13988</xdr:rowOff>
    </xdr:from>
    <xdr:ext cx="534377"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21056111" y="130441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69</xdr:row>
      <xdr:rowOff>142672</xdr:rowOff>
    </xdr:from>
    <xdr:to>
      <xdr:col>107</xdr:col>
      <xdr:colOff>50800</xdr:colOff>
      <xdr:row>72</xdr:row>
      <xdr:rowOff>130480</xdr:rowOff>
    </xdr:to>
    <xdr:cxnSp macro="">
      <xdr:nvCxnSpPr>
        <xdr:cNvPr id="870" name="直線コネクタ 869">
          <a:extLst>
            <a:ext uri="{FF2B5EF4-FFF2-40B4-BE49-F238E27FC236}">
              <a16:creationId xmlns:a16="http://schemas.microsoft.com/office/drawing/2014/main" id="{00000000-0008-0000-0600-000066030000}"/>
            </a:ext>
          </a:extLst>
        </xdr:cNvPr>
        <xdr:cNvCxnSpPr/>
      </xdr:nvCxnSpPr>
      <xdr:spPr>
        <a:xfrm flipV="1">
          <a:off x="19545300" y="11972722"/>
          <a:ext cx="889000" cy="5021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61087</xdr:rowOff>
    </xdr:from>
    <xdr:to>
      <xdr:col>107</xdr:col>
      <xdr:colOff>101600</xdr:colOff>
      <xdr:row>75</xdr:row>
      <xdr:rowOff>162688</xdr:rowOff>
    </xdr:to>
    <xdr:sp macro="" textlink="">
      <xdr:nvSpPr>
        <xdr:cNvPr id="871" name="フローチャート: 判断 870">
          <a:extLst>
            <a:ext uri="{FF2B5EF4-FFF2-40B4-BE49-F238E27FC236}">
              <a16:creationId xmlns:a16="http://schemas.microsoft.com/office/drawing/2014/main" id="{00000000-0008-0000-0600-000067030000}"/>
            </a:ext>
          </a:extLst>
        </xdr:cNvPr>
        <xdr:cNvSpPr/>
      </xdr:nvSpPr>
      <xdr:spPr>
        <a:xfrm>
          <a:off x="20383500" y="12919837"/>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153815</xdr:rowOff>
    </xdr:from>
    <xdr:ext cx="534377" cy="259045"/>
    <xdr:sp macro="" textlink="">
      <xdr:nvSpPr>
        <xdr:cNvPr id="872" name="テキスト ボックス 871">
          <a:extLst>
            <a:ext uri="{FF2B5EF4-FFF2-40B4-BE49-F238E27FC236}">
              <a16:creationId xmlns:a16="http://schemas.microsoft.com/office/drawing/2014/main" id="{00000000-0008-0000-0600-000068030000}"/>
            </a:ext>
          </a:extLst>
        </xdr:cNvPr>
        <xdr:cNvSpPr txBox="1"/>
      </xdr:nvSpPr>
      <xdr:spPr>
        <a:xfrm>
          <a:off x="20167111" y="13012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72</xdr:row>
      <xdr:rowOff>130480</xdr:rowOff>
    </xdr:from>
    <xdr:to>
      <xdr:col>102</xdr:col>
      <xdr:colOff>114300</xdr:colOff>
      <xdr:row>72</xdr:row>
      <xdr:rowOff>131394</xdr:rowOff>
    </xdr:to>
    <xdr:cxnSp macro="">
      <xdr:nvCxnSpPr>
        <xdr:cNvPr id="873" name="直線コネクタ 872">
          <a:extLst>
            <a:ext uri="{FF2B5EF4-FFF2-40B4-BE49-F238E27FC236}">
              <a16:creationId xmlns:a16="http://schemas.microsoft.com/office/drawing/2014/main" id="{00000000-0008-0000-0600-000069030000}"/>
            </a:ext>
          </a:extLst>
        </xdr:cNvPr>
        <xdr:cNvCxnSpPr/>
      </xdr:nvCxnSpPr>
      <xdr:spPr>
        <a:xfrm flipV="1">
          <a:off x="18656300" y="12474880"/>
          <a:ext cx="889000" cy="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74</xdr:row>
      <xdr:rowOff>56438</xdr:rowOff>
    </xdr:from>
    <xdr:to>
      <xdr:col>102</xdr:col>
      <xdr:colOff>165100</xdr:colOff>
      <xdr:row>74</xdr:row>
      <xdr:rowOff>158038</xdr:rowOff>
    </xdr:to>
    <xdr:sp macro="" textlink="">
      <xdr:nvSpPr>
        <xdr:cNvPr id="874" name="フローチャート: 判断 873">
          <a:extLst>
            <a:ext uri="{FF2B5EF4-FFF2-40B4-BE49-F238E27FC236}">
              <a16:creationId xmlns:a16="http://schemas.microsoft.com/office/drawing/2014/main" id="{00000000-0008-0000-0600-00006A030000}"/>
            </a:ext>
          </a:extLst>
        </xdr:cNvPr>
        <xdr:cNvSpPr/>
      </xdr:nvSpPr>
      <xdr:spPr>
        <a:xfrm>
          <a:off x="19494500" y="127437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149165</xdr:rowOff>
    </xdr:from>
    <xdr:ext cx="534377" cy="259045"/>
    <xdr:sp macro="" textlink="">
      <xdr:nvSpPr>
        <xdr:cNvPr id="875" name="テキスト ボックス 874">
          <a:extLst>
            <a:ext uri="{FF2B5EF4-FFF2-40B4-BE49-F238E27FC236}">
              <a16:creationId xmlns:a16="http://schemas.microsoft.com/office/drawing/2014/main" id="{00000000-0008-0000-0600-00006B030000}"/>
            </a:ext>
          </a:extLst>
        </xdr:cNvPr>
        <xdr:cNvSpPr txBox="1"/>
      </xdr:nvSpPr>
      <xdr:spPr>
        <a:xfrm>
          <a:off x="19278111" y="12836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66345</xdr:rowOff>
    </xdr:from>
    <xdr:to>
      <xdr:col>98</xdr:col>
      <xdr:colOff>38100</xdr:colOff>
      <xdr:row>74</xdr:row>
      <xdr:rowOff>167945</xdr:rowOff>
    </xdr:to>
    <xdr:sp macro="" textlink="">
      <xdr:nvSpPr>
        <xdr:cNvPr id="876" name="フローチャート: 判断 875">
          <a:extLst>
            <a:ext uri="{FF2B5EF4-FFF2-40B4-BE49-F238E27FC236}">
              <a16:creationId xmlns:a16="http://schemas.microsoft.com/office/drawing/2014/main" id="{00000000-0008-0000-0600-00006C030000}"/>
            </a:ext>
          </a:extLst>
        </xdr:cNvPr>
        <xdr:cNvSpPr/>
      </xdr:nvSpPr>
      <xdr:spPr>
        <a:xfrm>
          <a:off x="18605500" y="127536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159072</xdr:rowOff>
    </xdr:from>
    <xdr:ext cx="534377" cy="259045"/>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18389111" y="128463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35,296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8" name="テキスト ボックス 877">
          <a:extLst>
            <a:ext uri="{FF2B5EF4-FFF2-40B4-BE49-F238E27FC236}">
              <a16:creationId xmlns:a16="http://schemas.microsoft.com/office/drawing/2014/main" id="{00000000-0008-0000-0600-00006E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9" name="テキスト ボックス 878">
          <a:extLst>
            <a:ext uri="{FF2B5EF4-FFF2-40B4-BE49-F238E27FC236}">
              <a16:creationId xmlns:a16="http://schemas.microsoft.com/office/drawing/2014/main" id="{00000000-0008-0000-0600-00006F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80" name="テキスト ボックス 879">
          <a:extLst>
            <a:ext uri="{FF2B5EF4-FFF2-40B4-BE49-F238E27FC236}">
              <a16:creationId xmlns:a16="http://schemas.microsoft.com/office/drawing/2014/main" id="{00000000-0008-0000-0600-000070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81" name="テキスト ボックス 880">
          <a:extLst>
            <a:ext uri="{FF2B5EF4-FFF2-40B4-BE49-F238E27FC236}">
              <a16:creationId xmlns:a16="http://schemas.microsoft.com/office/drawing/2014/main" id="{00000000-0008-0000-0600-000071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82" name="テキスト ボックス 881">
          <a:extLst>
            <a:ext uri="{FF2B5EF4-FFF2-40B4-BE49-F238E27FC236}">
              <a16:creationId xmlns:a16="http://schemas.microsoft.com/office/drawing/2014/main" id="{00000000-0008-0000-0600-000072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72822</xdr:rowOff>
    </xdr:from>
    <xdr:to>
      <xdr:col>116</xdr:col>
      <xdr:colOff>114300</xdr:colOff>
      <xdr:row>75</xdr:row>
      <xdr:rowOff>2972</xdr:rowOff>
    </xdr:to>
    <xdr:sp macro="" textlink="">
      <xdr:nvSpPr>
        <xdr:cNvPr id="883" name="楕円 882">
          <a:extLst>
            <a:ext uri="{FF2B5EF4-FFF2-40B4-BE49-F238E27FC236}">
              <a16:creationId xmlns:a16="http://schemas.microsoft.com/office/drawing/2014/main" id="{00000000-0008-0000-0600-000073030000}"/>
            </a:ext>
          </a:extLst>
        </xdr:cNvPr>
        <xdr:cNvSpPr/>
      </xdr:nvSpPr>
      <xdr:spPr>
        <a:xfrm>
          <a:off x="22110700" y="12760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73</xdr:row>
      <xdr:rowOff>95699</xdr:rowOff>
    </xdr:from>
    <xdr:ext cx="534377" cy="259045"/>
    <xdr:sp macro="" textlink="">
      <xdr:nvSpPr>
        <xdr:cNvPr id="884" name="繰出金該当値テキスト">
          <a:extLst>
            <a:ext uri="{FF2B5EF4-FFF2-40B4-BE49-F238E27FC236}">
              <a16:creationId xmlns:a16="http://schemas.microsoft.com/office/drawing/2014/main" id="{00000000-0008-0000-0600-000074030000}"/>
            </a:ext>
          </a:extLst>
        </xdr:cNvPr>
        <xdr:cNvSpPr txBox="1"/>
      </xdr:nvSpPr>
      <xdr:spPr>
        <a:xfrm>
          <a:off x="22212300" y="12611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73</xdr:row>
      <xdr:rowOff>90653</xdr:rowOff>
    </xdr:from>
    <xdr:to>
      <xdr:col>112</xdr:col>
      <xdr:colOff>38100</xdr:colOff>
      <xdr:row>74</xdr:row>
      <xdr:rowOff>20803</xdr:rowOff>
    </xdr:to>
    <xdr:sp macro="" textlink="">
      <xdr:nvSpPr>
        <xdr:cNvPr id="885" name="楕円 884">
          <a:extLst>
            <a:ext uri="{FF2B5EF4-FFF2-40B4-BE49-F238E27FC236}">
              <a16:creationId xmlns:a16="http://schemas.microsoft.com/office/drawing/2014/main" id="{00000000-0008-0000-0600-000075030000}"/>
            </a:ext>
          </a:extLst>
        </xdr:cNvPr>
        <xdr:cNvSpPr/>
      </xdr:nvSpPr>
      <xdr:spPr>
        <a:xfrm>
          <a:off x="21272500" y="126065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72</xdr:row>
      <xdr:rowOff>37330</xdr:rowOff>
    </xdr:from>
    <xdr:ext cx="534377" cy="259045"/>
    <xdr:sp macro="" textlink="">
      <xdr:nvSpPr>
        <xdr:cNvPr id="886" name="テキスト ボックス 885">
          <a:extLst>
            <a:ext uri="{FF2B5EF4-FFF2-40B4-BE49-F238E27FC236}">
              <a16:creationId xmlns:a16="http://schemas.microsoft.com/office/drawing/2014/main" id="{00000000-0008-0000-0600-000076030000}"/>
            </a:ext>
          </a:extLst>
        </xdr:cNvPr>
        <xdr:cNvSpPr txBox="1"/>
      </xdr:nvSpPr>
      <xdr:spPr>
        <a:xfrm>
          <a:off x="21056111" y="12381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37,227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69</xdr:row>
      <xdr:rowOff>91872</xdr:rowOff>
    </xdr:from>
    <xdr:to>
      <xdr:col>107</xdr:col>
      <xdr:colOff>101600</xdr:colOff>
      <xdr:row>70</xdr:row>
      <xdr:rowOff>22022</xdr:rowOff>
    </xdr:to>
    <xdr:sp macro="" textlink="">
      <xdr:nvSpPr>
        <xdr:cNvPr id="887" name="楕円 886">
          <a:extLst>
            <a:ext uri="{FF2B5EF4-FFF2-40B4-BE49-F238E27FC236}">
              <a16:creationId xmlns:a16="http://schemas.microsoft.com/office/drawing/2014/main" id="{00000000-0008-0000-0600-000077030000}"/>
            </a:ext>
          </a:extLst>
        </xdr:cNvPr>
        <xdr:cNvSpPr/>
      </xdr:nvSpPr>
      <xdr:spPr>
        <a:xfrm>
          <a:off x="20383500" y="11921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68</xdr:row>
      <xdr:rowOff>38549</xdr:rowOff>
    </xdr:from>
    <xdr:ext cx="534377" cy="259045"/>
    <xdr:sp macro="" textlink="">
      <xdr:nvSpPr>
        <xdr:cNvPr id="888" name="テキスト ボックス 887">
          <a:extLst>
            <a:ext uri="{FF2B5EF4-FFF2-40B4-BE49-F238E27FC236}">
              <a16:creationId xmlns:a16="http://schemas.microsoft.com/office/drawing/2014/main" id="{00000000-0008-0000-0600-000078030000}"/>
            </a:ext>
          </a:extLst>
        </xdr:cNvPr>
        <xdr:cNvSpPr txBox="1"/>
      </xdr:nvSpPr>
      <xdr:spPr>
        <a:xfrm>
          <a:off x="20167111" y="116971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72</xdr:row>
      <xdr:rowOff>79680</xdr:rowOff>
    </xdr:from>
    <xdr:to>
      <xdr:col>102</xdr:col>
      <xdr:colOff>165100</xdr:colOff>
      <xdr:row>73</xdr:row>
      <xdr:rowOff>9830</xdr:rowOff>
    </xdr:to>
    <xdr:sp macro="" textlink="">
      <xdr:nvSpPr>
        <xdr:cNvPr id="889" name="楕円 888">
          <a:extLst>
            <a:ext uri="{FF2B5EF4-FFF2-40B4-BE49-F238E27FC236}">
              <a16:creationId xmlns:a16="http://schemas.microsoft.com/office/drawing/2014/main" id="{00000000-0008-0000-0600-000079030000}"/>
            </a:ext>
          </a:extLst>
        </xdr:cNvPr>
        <xdr:cNvSpPr/>
      </xdr:nvSpPr>
      <xdr:spPr>
        <a:xfrm>
          <a:off x="19494500" y="12424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71</xdr:row>
      <xdr:rowOff>26357</xdr:rowOff>
    </xdr:from>
    <xdr:ext cx="534377" cy="259045"/>
    <xdr:sp macro="" textlink="">
      <xdr:nvSpPr>
        <xdr:cNvPr id="890" name="テキスト ボックス 889">
          <a:extLst>
            <a:ext uri="{FF2B5EF4-FFF2-40B4-BE49-F238E27FC236}">
              <a16:creationId xmlns:a16="http://schemas.microsoft.com/office/drawing/2014/main" id="{00000000-0008-0000-0600-00007A030000}"/>
            </a:ext>
          </a:extLst>
        </xdr:cNvPr>
        <xdr:cNvSpPr txBox="1"/>
      </xdr:nvSpPr>
      <xdr:spPr>
        <a:xfrm>
          <a:off x="19278111" y="12199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72</xdr:row>
      <xdr:rowOff>80594</xdr:rowOff>
    </xdr:from>
    <xdr:to>
      <xdr:col>98</xdr:col>
      <xdr:colOff>38100</xdr:colOff>
      <xdr:row>73</xdr:row>
      <xdr:rowOff>10744</xdr:rowOff>
    </xdr:to>
    <xdr:sp macro="" textlink="">
      <xdr:nvSpPr>
        <xdr:cNvPr id="891" name="楕円 890">
          <a:extLst>
            <a:ext uri="{FF2B5EF4-FFF2-40B4-BE49-F238E27FC236}">
              <a16:creationId xmlns:a16="http://schemas.microsoft.com/office/drawing/2014/main" id="{00000000-0008-0000-0600-00007B030000}"/>
            </a:ext>
          </a:extLst>
        </xdr:cNvPr>
        <xdr:cNvSpPr/>
      </xdr:nvSpPr>
      <xdr:spPr>
        <a:xfrm>
          <a:off x="18605500" y="124249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71</xdr:row>
      <xdr:rowOff>27271</xdr:rowOff>
    </xdr:from>
    <xdr:ext cx="534377" cy="259045"/>
    <xdr:sp macro="" textlink="">
      <xdr:nvSpPr>
        <xdr:cNvPr id="892" name="テキスト ボックス 891">
          <a:extLst>
            <a:ext uri="{FF2B5EF4-FFF2-40B4-BE49-F238E27FC236}">
              <a16:creationId xmlns:a16="http://schemas.microsoft.com/office/drawing/2014/main" id="{00000000-0008-0000-0600-00007C030000}"/>
            </a:ext>
          </a:extLst>
        </xdr:cNvPr>
        <xdr:cNvSpPr txBox="1"/>
      </xdr:nvSpPr>
      <xdr:spPr>
        <a:xfrm>
          <a:off x="18389111" y="122002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93" name="正方形/長方形 892">
          <a:extLst>
            <a:ext uri="{FF2B5EF4-FFF2-40B4-BE49-F238E27FC236}">
              <a16:creationId xmlns:a16="http://schemas.microsoft.com/office/drawing/2014/main" id="{00000000-0008-0000-0600-00007D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94" name="正方形/長方形 893">
          <a:extLst>
            <a:ext uri="{FF2B5EF4-FFF2-40B4-BE49-F238E27FC236}">
              <a16:creationId xmlns:a16="http://schemas.microsoft.com/office/drawing/2014/main" id="{00000000-0008-0000-0600-00007E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5" name="正方形/長方形 894">
          <a:extLst>
            <a:ext uri="{FF2B5EF4-FFF2-40B4-BE49-F238E27FC236}">
              <a16:creationId xmlns:a16="http://schemas.microsoft.com/office/drawing/2014/main" id="{00000000-0008-0000-0600-00007F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6" name="正方形/長方形 895">
          <a:extLst>
            <a:ext uri="{FF2B5EF4-FFF2-40B4-BE49-F238E27FC236}">
              <a16:creationId xmlns:a16="http://schemas.microsoft.com/office/drawing/2014/main" id="{00000000-0008-0000-0600-000080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7" name="正方形/長方形 896">
          <a:extLst>
            <a:ext uri="{FF2B5EF4-FFF2-40B4-BE49-F238E27FC236}">
              <a16:creationId xmlns:a16="http://schemas.microsoft.com/office/drawing/2014/main" id="{00000000-0008-0000-0600-000081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8" name="正方形/長方形 897">
          <a:extLst>
            <a:ext uri="{FF2B5EF4-FFF2-40B4-BE49-F238E27FC236}">
              <a16:creationId xmlns:a16="http://schemas.microsoft.com/office/drawing/2014/main" id="{00000000-0008-0000-0600-000082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9" name="正方形/長方形 898">
          <a:extLst>
            <a:ext uri="{FF2B5EF4-FFF2-40B4-BE49-F238E27FC236}">
              <a16:creationId xmlns:a16="http://schemas.microsoft.com/office/drawing/2014/main" id="{00000000-0008-0000-0600-000083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900" name="正方形/長方形 899">
          <a:extLst>
            <a:ext uri="{FF2B5EF4-FFF2-40B4-BE49-F238E27FC236}">
              <a16:creationId xmlns:a16="http://schemas.microsoft.com/office/drawing/2014/main" id="{00000000-0008-0000-0600-000084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901" name="テキスト ボックス 900">
          <a:extLst>
            <a:ext uri="{FF2B5EF4-FFF2-40B4-BE49-F238E27FC236}">
              <a16:creationId xmlns:a16="http://schemas.microsoft.com/office/drawing/2014/main" id="{00000000-0008-0000-0600-000085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902" name="直線コネクタ 901">
          <a:extLst>
            <a:ext uri="{FF2B5EF4-FFF2-40B4-BE49-F238E27FC236}">
              <a16:creationId xmlns:a16="http://schemas.microsoft.com/office/drawing/2014/main" id="{00000000-0008-0000-0600-000086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903" name="直線コネクタ 902">
          <a:extLst>
            <a:ext uri="{FF2B5EF4-FFF2-40B4-BE49-F238E27FC236}">
              <a16:creationId xmlns:a16="http://schemas.microsoft.com/office/drawing/2014/main" id="{00000000-0008-0000-0600-000087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904" name="テキスト ボックス 903">
          <a:extLst>
            <a:ext uri="{FF2B5EF4-FFF2-40B4-BE49-F238E27FC236}">
              <a16:creationId xmlns:a16="http://schemas.microsoft.com/office/drawing/2014/main" id="{00000000-0008-0000-0600-000088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5" name="直線コネクタ 904">
          <a:extLst>
            <a:ext uri="{FF2B5EF4-FFF2-40B4-BE49-F238E27FC236}">
              <a16:creationId xmlns:a16="http://schemas.microsoft.com/office/drawing/2014/main" id="{00000000-0008-0000-0600-000089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06" name="テキスト ボックス 905">
          <a:extLst>
            <a:ext uri="{FF2B5EF4-FFF2-40B4-BE49-F238E27FC236}">
              <a16:creationId xmlns:a16="http://schemas.microsoft.com/office/drawing/2014/main" id="{00000000-0008-0000-0600-00008A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7" name="前年度繰上充用金グラフ枠">
          <a:extLst>
            <a:ext uri="{FF2B5EF4-FFF2-40B4-BE49-F238E27FC236}">
              <a16:creationId xmlns:a16="http://schemas.microsoft.com/office/drawing/2014/main" id="{00000000-0008-0000-0600-00008B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08" name="直線コネクタ 907">
          <a:extLst>
            <a:ext uri="{FF2B5EF4-FFF2-40B4-BE49-F238E27FC236}">
              <a16:creationId xmlns:a16="http://schemas.microsoft.com/office/drawing/2014/main" id="{00000000-0008-0000-0600-00008C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9" name="前年度繰上充用金最小値テキスト">
          <a:extLst>
            <a:ext uri="{FF2B5EF4-FFF2-40B4-BE49-F238E27FC236}">
              <a16:creationId xmlns:a16="http://schemas.microsoft.com/office/drawing/2014/main" id="{00000000-0008-0000-0600-00008D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10" name="直線コネクタ 909">
          <a:extLst>
            <a:ext uri="{FF2B5EF4-FFF2-40B4-BE49-F238E27FC236}">
              <a16:creationId xmlns:a16="http://schemas.microsoft.com/office/drawing/2014/main" id="{00000000-0008-0000-0600-00008E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11" name="前年度繰上充用金最大値テキスト">
          <a:extLst>
            <a:ext uri="{FF2B5EF4-FFF2-40B4-BE49-F238E27FC236}">
              <a16:creationId xmlns:a16="http://schemas.microsoft.com/office/drawing/2014/main" id="{00000000-0008-0000-0600-00008F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12" name="直線コネクタ 911">
          <a:extLst>
            <a:ext uri="{FF2B5EF4-FFF2-40B4-BE49-F238E27FC236}">
              <a16:creationId xmlns:a16="http://schemas.microsoft.com/office/drawing/2014/main" id="{00000000-0008-0000-0600-000090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13" name="直線コネクタ 912">
          <a:extLst>
            <a:ext uri="{FF2B5EF4-FFF2-40B4-BE49-F238E27FC236}">
              <a16:creationId xmlns:a16="http://schemas.microsoft.com/office/drawing/2014/main" id="{00000000-0008-0000-0600-000091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14" name="前年度繰上充用金平均値テキスト">
          <a:extLst>
            <a:ext uri="{FF2B5EF4-FFF2-40B4-BE49-F238E27FC236}">
              <a16:creationId xmlns:a16="http://schemas.microsoft.com/office/drawing/2014/main" id="{00000000-0008-0000-0600-000092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5" name="フローチャート: 判断 914">
          <a:extLst>
            <a:ext uri="{FF2B5EF4-FFF2-40B4-BE49-F238E27FC236}">
              <a16:creationId xmlns:a16="http://schemas.microsoft.com/office/drawing/2014/main" id="{00000000-0008-0000-0600-000093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16" name="直線コネクタ 915">
          <a:extLst>
            <a:ext uri="{FF2B5EF4-FFF2-40B4-BE49-F238E27FC236}">
              <a16:creationId xmlns:a16="http://schemas.microsoft.com/office/drawing/2014/main" id="{00000000-0008-0000-0600-000094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7" name="フローチャート: 判断 916">
          <a:extLst>
            <a:ext uri="{FF2B5EF4-FFF2-40B4-BE49-F238E27FC236}">
              <a16:creationId xmlns:a16="http://schemas.microsoft.com/office/drawing/2014/main" id="{00000000-0008-0000-0600-000095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9" name="直線コネクタ 918">
          <a:extLst>
            <a:ext uri="{FF2B5EF4-FFF2-40B4-BE49-F238E27FC236}">
              <a16:creationId xmlns:a16="http://schemas.microsoft.com/office/drawing/2014/main" id="{00000000-0008-0000-0600-000097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20" name="フローチャート: 判断 919">
          <a:extLst>
            <a:ext uri="{FF2B5EF4-FFF2-40B4-BE49-F238E27FC236}">
              <a16:creationId xmlns:a16="http://schemas.microsoft.com/office/drawing/2014/main" id="{00000000-0008-0000-0600-000098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21" name="テキスト ボックス 920">
          <a:extLst>
            <a:ext uri="{FF2B5EF4-FFF2-40B4-BE49-F238E27FC236}">
              <a16:creationId xmlns:a16="http://schemas.microsoft.com/office/drawing/2014/main" id="{00000000-0008-0000-0600-000099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22" name="直線コネクタ 921">
          <a:extLst>
            <a:ext uri="{FF2B5EF4-FFF2-40B4-BE49-F238E27FC236}">
              <a16:creationId xmlns:a16="http://schemas.microsoft.com/office/drawing/2014/main" id="{00000000-0008-0000-0600-00009A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23" name="フローチャート: 判断 922">
          <a:extLst>
            <a:ext uri="{FF2B5EF4-FFF2-40B4-BE49-F238E27FC236}">
              <a16:creationId xmlns:a16="http://schemas.microsoft.com/office/drawing/2014/main" id="{00000000-0008-0000-0600-00009B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5" name="フローチャート: 判断 924">
          <a:extLst>
            <a:ext uri="{FF2B5EF4-FFF2-40B4-BE49-F238E27FC236}">
              <a16:creationId xmlns:a16="http://schemas.microsoft.com/office/drawing/2014/main" id="{00000000-0008-0000-0600-00009D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7" name="テキスト ボックス 926">
          <a:extLst>
            <a:ext uri="{FF2B5EF4-FFF2-40B4-BE49-F238E27FC236}">
              <a16:creationId xmlns:a16="http://schemas.microsoft.com/office/drawing/2014/main" id="{00000000-0008-0000-0600-00009F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9" name="テキスト ボックス 928">
          <a:extLst>
            <a:ext uri="{FF2B5EF4-FFF2-40B4-BE49-F238E27FC236}">
              <a16:creationId xmlns:a16="http://schemas.microsoft.com/office/drawing/2014/main" id="{00000000-0008-0000-0600-0000A1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30" name="テキスト ボックス 929">
          <a:extLst>
            <a:ext uri="{FF2B5EF4-FFF2-40B4-BE49-F238E27FC236}">
              <a16:creationId xmlns:a16="http://schemas.microsoft.com/office/drawing/2014/main" id="{00000000-0008-0000-0600-0000A2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31" name="テキスト ボックス 930">
          <a:extLst>
            <a:ext uri="{FF2B5EF4-FFF2-40B4-BE49-F238E27FC236}">
              <a16:creationId xmlns:a16="http://schemas.microsoft.com/office/drawing/2014/main" id="{00000000-0008-0000-0600-0000A3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32" name="楕円 931">
          <a:extLst>
            <a:ext uri="{FF2B5EF4-FFF2-40B4-BE49-F238E27FC236}">
              <a16:creationId xmlns:a16="http://schemas.microsoft.com/office/drawing/2014/main" id="{00000000-0008-0000-0600-0000A4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33" name="前年度繰上充用金該当値テキスト">
          <a:extLst>
            <a:ext uri="{FF2B5EF4-FFF2-40B4-BE49-F238E27FC236}">
              <a16:creationId xmlns:a16="http://schemas.microsoft.com/office/drawing/2014/main" id="{00000000-0008-0000-0600-0000A5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34" name="楕円 933">
          <a:extLst>
            <a:ext uri="{FF2B5EF4-FFF2-40B4-BE49-F238E27FC236}">
              <a16:creationId xmlns:a16="http://schemas.microsoft.com/office/drawing/2014/main" id="{00000000-0008-0000-0600-0000A6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35" name="テキスト ボックス 934">
          <a:extLst>
            <a:ext uri="{FF2B5EF4-FFF2-40B4-BE49-F238E27FC236}">
              <a16:creationId xmlns:a16="http://schemas.microsoft.com/office/drawing/2014/main" id="{00000000-0008-0000-0600-0000A7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36" name="楕円 935">
          <a:extLst>
            <a:ext uri="{FF2B5EF4-FFF2-40B4-BE49-F238E27FC236}">
              <a16:creationId xmlns:a16="http://schemas.microsoft.com/office/drawing/2014/main" id="{00000000-0008-0000-0600-0000A8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7" name="テキスト ボックス 936">
          <a:extLst>
            <a:ext uri="{FF2B5EF4-FFF2-40B4-BE49-F238E27FC236}">
              <a16:creationId xmlns:a16="http://schemas.microsoft.com/office/drawing/2014/main" id="{00000000-0008-0000-0600-0000A9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38" name="楕円 937">
          <a:extLst>
            <a:ext uri="{FF2B5EF4-FFF2-40B4-BE49-F238E27FC236}">
              <a16:creationId xmlns:a16="http://schemas.microsoft.com/office/drawing/2014/main" id="{00000000-0008-0000-0600-0000AA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9" name="テキスト ボックス 938">
          <a:extLst>
            <a:ext uri="{FF2B5EF4-FFF2-40B4-BE49-F238E27FC236}">
              <a16:creationId xmlns:a16="http://schemas.microsoft.com/office/drawing/2014/main" id="{00000000-0008-0000-0600-0000AB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40" name="楕円 939">
          <a:extLst>
            <a:ext uri="{FF2B5EF4-FFF2-40B4-BE49-F238E27FC236}">
              <a16:creationId xmlns:a16="http://schemas.microsoft.com/office/drawing/2014/main" id="{00000000-0008-0000-0600-0000AC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41" name="テキスト ボックス 940">
          <a:extLst>
            <a:ext uri="{FF2B5EF4-FFF2-40B4-BE49-F238E27FC236}">
              <a16:creationId xmlns:a16="http://schemas.microsoft.com/office/drawing/2014/main" id="{00000000-0008-0000-0600-0000AD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42" name="正方形/長方形 941">
          <a:extLst>
            <a:ext uri="{FF2B5EF4-FFF2-40B4-BE49-F238E27FC236}">
              <a16:creationId xmlns:a16="http://schemas.microsoft.com/office/drawing/2014/main" id="{00000000-0008-0000-0600-0000AE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43" name="正方形/長方形 942">
          <a:extLst>
            <a:ext uri="{FF2B5EF4-FFF2-40B4-BE49-F238E27FC236}">
              <a16:creationId xmlns:a16="http://schemas.microsoft.com/office/drawing/2014/main" id="{00000000-0008-0000-0600-0000AF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4" name="テキスト ボックス 943">
          <a:extLst>
            <a:ext uri="{FF2B5EF4-FFF2-40B4-BE49-F238E27FC236}">
              <a16:creationId xmlns:a16="http://schemas.microsoft.com/office/drawing/2014/main" id="{00000000-0008-0000-0600-0000B0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歳出決算総額は、住民一人当たり</a:t>
          </a:r>
          <a:r>
            <a:rPr kumimoji="1" lang="en-US" altLang="ja-JP" sz="1300">
              <a:latin typeface="ＭＳ Ｐゴシック" panose="020B0600070205080204" pitchFamily="50" charset="-128"/>
              <a:ea typeface="ＭＳ Ｐゴシック" panose="020B0600070205080204" pitchFamily="50" charset="-128"/>
            </a:rPr>
            <a:t>438,829</a:t>
          </a:r>
          <a:r>
            <a:rPr kumimoji="1" lang="ja-JP" altLang="en-US" sz="1300">
              <a:latin typeface="ＭＳ Ｐゴシック" panose="020B0600070205080204" pitchFamily="50" charset="-128"/>
              <a:ea typeface="ＭＳ Ｐゴシック" panose="020B0600070205080204" pitchFamily="50" charset="-128"/>
            </a:rPr>
            <a:t>円となっている。</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　主な構成項目である人件費は、住民一人当たり</a:t>
          </a:r>
          <a:r>
            <a:rPr kumimoji="1" lang="en-US" altLang="ja-JP" sz="1300">
              <a:latin typeface="ＭＳ Ｐゴシック" panose="020B0600070205080204" pitchFamily="50" charset="-128"/>
              <a:ea typeface="ＭＳ Ｐゴシック" panose="020B0600070205080204" pitchFamily="50" charset="-128"/>
            </a:rPr>
            <a:t>79,645</a:t>
          </a:r>
          <a:r>
            <a:rPr kumimoji="1" lang="ja-JP" altLang="en-US" sz="1300">
              <a:latin typeface="ＭＳ Ｐゴシック" panose="020B0600070205080204" pitchFamily="50" charset="-128"/>
              <a:ea typeface="ＭＳ Ｐゴシック" panose="020B0600070205080204" pitchFamily="50" charset="-128"/>
            </a:rPr>
            <a:t>円となっており、平成</a:t>
          </a:r>
          <a:r>
            <a:rPr kumimoji="1" lang="en-US" altLang="ja-JP" sz="1300">
              <a:latin typeface="ＭＳ Ｐゴシック" panose="020B0600070205080204" pitchFamily="50" charset="-128"/>
              <a:ea typeface="ＭＳ Ｐゴシック" panose="020B0600070205080204" pitchFamily="50" charset="-128"/>
            </a:rPr>
            <a:t>27</a:t>
          </a:r>
          <a:r>
            <a:rPr kumimoji="1" lang="ja-JP" altLang="en-US" sz="1300">
              <a:latin typeface="ＭＳ Ｐゴシック" panose="020B0600070205080204" pitchFamily="50" charset="-128"/>
              <a:ea typeface="ＭＳ Ｐゴシック" panose="020B0600070205080204" pitchFamily="50" charset="-128"/>
            </a:rPr>
            <a:t>年度からの</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年間で</a:t>
          </a:r>
          <a:r>
            <a:rPr kumimoji="1" lang="en-US" altLang="ja-JP" sz="1300">
              <a:latin typeface="ＭＳ Ｐゴシック" panose="020B0600070205080204" pitchFamily="50" charset="-128"/>
              <a:ea typeface="ＭＳ Ｐゴシック" panose="020B0600070205080204" pitchFamily="50" charset="-128"/>
            </a:rPr>
            <a:t>495</a:t>
          </a:r>
          <a:r>
            <a:rPr kumimoji="1" lang="ja-JP" altLang="en-US" sz="1300">
              <a:latin typeface="ＭＳ Ｐゴシック" panose="020B0600070205080204" pitchFamily="50" charset="-128"/>
              <a:ea typeface="ＭＳ Ｐゴシック" panose="020B0600070205080204" pitchFamily="50" charset="-128"/>
            </a:rPr>
            <a:t>円、</a:t>
          </a:r>
          <a:r>
            <a:rPr kumimoji="1" lang="en-US" altLang="ja-JP" sz="1300">
              <a:latin typeface="ＭＳ Ｐゴシック" panose="020B0600070205080204" pitchFamily="50" charset="-128"/>
              <a:ea typeface="ＭＳ Ｐゴシック" panose="020B0600070205080204" pitchFamily="50" charset="-128"/>
            </a:rPr>
            <a:t>0.6</a:t>
          </a:r>
          <a:r>
            <a:rPr kumimoji="1" lang="ja-JP" altLang="en-US" sz="1300">
              <a:latin typeface="ＭＳ Ｐゴシック" panose="020B0600070205080204" pitchFamily="50" charset="-128"/>
              <a:ea typeface="ＭＳ Ｐゴシック" panose="020B0600070205080204" pitchFamily="50" charset="-128"/>
            </a:rPr>
            <a:t>％減少している。しかし、いまだ類似団体内平均値を上回っており、引き続き定員の適正化を推進していく。</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　増加している主な項目のうち、物件費は住民一人当たり</a:t>
          </a:r>
          <a:r>
            <a:rPr kumimoji="1" lang="en-US" altLang="ja-JP" sz="1300">
              <a:latin typeface="ＭＳ Ｐゴシック" panose="020B0600070205080204" pitchFamily="50" charset="-128"/>
              <a:ea typeface="ＭＳ Ｐゴシック" panose="020B0600070205080204" pitchFamily="50" charset="-128"/>
            </a:rPr>
            <a:t>94,500</a:t>
          </a:r>
          <a:r>
            <a:rPr kumimoji="1" lang="ja-JP" altLang="en-US" sz="1300">
              <a:latin typeface="ＭＳ Ｐゴシック" panose="020B0600070205080204" pitchFamily="50" charset="-128"/>
              <a:ea typeface="ＭＳ Ｐゴシック" panose="020B0600070205080204" pitchFamily="50" charset="-128"/>
            </a:rPr>
            <a:t>円となっており、前年度から</a:t>
          </a:r>
          <a:r>
            <a:rPr kumimoji="1" lang="en-US" altLang="ja-JP" sz="1300">
              <a:latin typeface="ＭＳ Ｐゴシック" panose="020B0600070205080204" pitchFamily="50" charset="-128"/>
              <a:ea typeface="ＭＳ Ｐゴシック" panose="020B0600070205080204" pitchFamily="50" charset="-128"/>
            </a:rPr>
            <a:t>6,079</a:t>
          </a:r>
          <a:r>
            <a:rPr kumimoji="1" lang="ja-JP" altLang="en-US" sz="1300">
              <a:latin typeface="ＭＳ Ｐゴシック" panose="020B0600070205080204" pitchFamily="50" charset="-128"/>
              <a:ea typeface="ＭＳ Ｐゴシック" panose="020B0600070205080204" pitchFamily="50" charset="-128"/>
            </a:rPr>
            <a:t>円、約</a:t>
          </a:r>
          <a:r>
            <a:rPr kumimoji="1" lang="en-US" altLang="ja-JP" sz="1300">
              <a:latin typeface="ＭＳ Ｐゴシック" panose="020B0600070205080204" pitchFamily="50" charset="-128"/>
              <a:ea typeface="ＭＳ Ｐゴシック" panose="020B0600070205080204" pitchFamily="50" charset="-128"/>
            </a:rPr>
            <a:t>7</a:t>
          </a:r>
          <a:r>
            <a:rPr kumimoji="1" lang="ja-JP" altLang="en-US" sz="1300">
              <a:latin typeface="ＭＳ Ｐゴシック" panose="020B0600070205080204" pitchFamily="50" charset="-128"/>
              <a:ea typeface="ＭＳ Ｐゴシック" panose="020B0600070205080204" pitchFamily="50" charset="-128"/>
            </a:rPr>
            <a:t>％の増と類似団体内平均値と比べても多くなっている。主な増加要因は、臨時的に発生した庁舎</a:t>
          </a:r>
          <a:r>
            <a:rPr kumimoji="1" lang="en-US" altLang="ja-JP" sz="1300">
              <a:latin typeface="ＭＳ Ｐゴシック" panose="020B0600070205080204" pitchFamily="50" charset="-128"/>
              <a:ea typeface="ＭＳ Ｐゴシック" panose="020B0600070205080204" pitchFamily="50" charset="-128"/>
            </a:rPr>
            <a:t>ICT</a:t>
          </a:r>
          <a:r>
            <a:rPr kumimoji="1" lang="ja-JP" altLang="en-US" sz="1300">
              <a:latin typeface="ＭＳ Ｐゴシック" panose="020B0600070205080204" pitchFamily="50" charset="-128"/>
              <a:ea typeface="ＭＳ Ｐゴシック" panose="020B0600070205080204" pitchFamily="50" charset="-128"/>
            </a:rPr>
            <a:t>基盤運用事業経費である。今後も新規事業等により増加要因もあるが、引き続き既存事業の仕様見直し等により、最適化に努める。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積立金は、区民生活に直結する公共インフラ・公共施設の老朽化対応等の将来負担に備えるために都市整備基金を</a:t>
          </a:r>
          <a:r>
            <a:rPr kumimoji="1" lang="en-US" altLang="ja-JP" sz="1300">
              <a:latin typeface="ＭＳ Ｐゴシック" panose="020B0600070205080204" pitchFamily="50" charset="-128"/>
              <a:ea typeface="ＭＳ Ｐゴシック" panose="020B0600070205080204" pitchFamily="50" charset="-128"/>
            </a:rPr>
            <a:t>130</a:t>
          </a:r>
          <a:r>
            <a:rPr kumimoji="1" lang="ja-JP" altLang="en-US" sz="1300">
              <a:latin typeface="ＭＳ Ｐゴシック" panose="020B0600070205080204" pitchFamily="50" charset="-128"/>
              <a:ea typeface="ＭＳ Ｐゴシック" panose="020B0600070205080204" pitchFamily="50" charset="-128"/>
            </a:rPr>
            <a:t>億円積み立てたことにより増となっている。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東京都渋谷区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229,671
218,405
15.11
109,179,472
100,786,380
7,777,481
65,681,735
6,606,106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a:extLst>
            <a:ext uri="{FF2B5EF4-FFF2-40B4-BE49-F238E27FC236}">
              <a16:creationId xmlns:a16="http://schemas.microsoft.com/office/drawing/2014/main" id="{00000000-0008-0000-0700-00002A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a:extLst>
            <a:ext uri="{FF2B5EF4-FFF2-40B4-BE49-F238E27FC236}">
              <a16:creationId xmlns:a16="http://schemas.microsoft.com/office/drawing/2014/main" id="{00000000-0008-0000-0700-00002B000000}"/>
            </a:ext>
          </a:extLst>
        </xdr:cNvPr>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a:extLst>
            <a:ext uri="{FF2B5EF4-FFF2-40B4-BE49-F238E27FC236}">
              <a16:creationId xmlns:a16="http://schemas.microsoft.com/office/drawing/2014/main" id="{00000000-0008-0000-0700-00002C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5" name="テキスト ボックス 44">
          <a:extLst>
            <a:ext uri="{FF2B5EF4-FFF2-40B4-BE49-F238E27FC236}">
              <a16:creationId xmlns:a16="http://schemas.microsoft.com/office/drawing/2014/main" id="{00000000-0008-0000-0700-00002D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a:extLst>
            <a:ext uri="{FF2B5EF4-FFF2-40B4-BE49-F238E27FC236}">
              <a16:creationId xmlns:a16="http://schemas.microsoft.com/office/drawing/2014/main" id="{00000000-0008-0000-0700-00002E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7" name="テキスト ボックス 46">
          <a:extLst>
            <a:ext uri="{FF2B5EF4-FFF2-40B4-BE49-F238E27FC236}">
              <a16:creationId xmlns:a16="http://schemas.microsoft.com/office/drawing/2014/main" id="{00000000-0008-0000-0700-00002F000000}"/>
            </a:ext>
          </a:extLst>
        </xdr:cNvPr>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a:extLst>
            <a:ext uri="{FF2B5EF4-FFF2-40B4-BE49-F238E27FC236}">
              <a16:creationId xmlns:a16="http://schemas.microsoft.com/office/drawing/2014/main" id="{00000000-0008-0000-0700-000030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49" name="テキスト ボックス 48">
          <a:extLst>
            <a:ext uri="{FF2B5EF4-FFF2-40B4-BE49-F238E27FC236}">
              <a16:creationId xmlns:a16="http://schemas.microsoft.com/office/drawing/2014/main" id="{00000000-0008-0000-0700-000031000000}"/>
            </a:ext>
          </a:extLst>
        </xdr:cNvPr>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a:extLst>
            <a:ext uri="{FF2B5EF4-FFF2-40B4-BE49-F238E27FC236}">
              <a16:creationId xmlns:a16="http://schemas.microsoft.com/office/drawing/2014/main" id="{00000000-0008-0000-0700-000032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1" name="テキスト ボックス 50">
          <a:extLst>
            <a:ext uri="{FF2B5EF4-FFF2-40B4-BE49-F238E27FC236}">
              <a16:creationId xmlns:a16="http://schemas.microsoft.com/office/drawing/2014/main" id="{00000000-0008-0000-0700-000033000000}"/>
            </a:ext>
          </a:extLst>
        </xdr:cNvPr>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a:extLst>
            <a:ext uri="{FF2B5EF4-FFF2-40B4-BE49-F238E27FC236}">
              <a16:creationId xmlns:a16="http://schemas.microsoft.com/office/drawing/2014/main" id="{00000000-0008-0000-0700-000034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3" name="テキスト ボックス 52">
          <a:extLst>
            <a:ext uri="{FF2B5EF4-FFF2-40B4-BE49-F238E27FC236}">
              <a16:creationId xmlns:a16="http://schemas.microsoft.com/office/drawing/2014/main" id="{00000000-0008-0000-0700-000035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議会費グラフ枠">
          <a:extLst>
            <a:ext uri="{FF2B5EF4-FFF2-40B4-BE49-F238E27FC236}">
              <a16:creationId xmlns:a16="http://schemas.microsoft.com/office/drawing/2014/main" id="{00000000-0008-0000-0700-000036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25972</xdr:rowOff>
    </xdr:from>
    <xdr:to>
      <xdr:col>24</xdr:col>
      <xdr:colOff>62865</xdr:colOff>
      <xdr:row>38</xdr:row>
      <xdr:rowOff>15304</xdr:rowOff>
    </xdr:to>
    <xdr:cxnSp macro="">
      <xdr:nvCxnSpPr>
        <xdr:cNvPr id="55" name="直線コネクタ 54">
          <a:extLst>
            <a:ext uri="{FF2B5EF4-FFF2-40B4-BE49-F238E27FC236}">
              <a16:creationId xmlns:a16="http://schemas.microsoft.com/office/drawing/2014/main" id="{00000000-0008-0000-0700-000037000000}"/>
            </a:ext>
          </a:extLst>
        </xdr:cNvPr>
        <xdr:cNvCxnSpPr/>
      </xdr:nvCxnSpPr>
      <xdr:spPr>
        <a:xfrm flipV="1">
          <a:off x="4633595" y="5169472"/>
          <a:ext cx="1270" cy="13609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19131</xdr:rowOff>
    </xdr:from>
    <xdr:ext cx="469744" cy="259045"/>
    <xdr:sp macro="" textlink="">
      <xdr:nvSpPr>
        <xdr:cNvPr id="56" name="議会費最小値テキスト">
          <a:extLst>
            <a:ext uri="{FF2B5EF4-FFF2-40B4-BE49-F238E27FC236}">
              <a16:creationId xmlns:a16="http://schemas.microsoft.com/office/drawing/2014/main" id="{00000000-0008-0000-0700-000038000000}"/>
            </a:ext>
          </a:extLst>
        </xdr:cNvPr>
        <xdr:cNvSpPr txBox="1"/>
      </xdr:nvSpPr>
      <xdr:spPr>
        <a:xfrm>
          <a:off x="4686300" y="65342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15304</xdr:rowOff>
    </xdr:from>
    <xdr:to>
      <xdr:col>24</xdr:col>
      <xdr:colOff>152400</xdr:colOff>
      <xdr:row>38</xdr:row>
      <xdr:rowOff>15304</xdr:rowOff>
    </xdr:to>
    <xdr:cxnSp macro="">
      <xdr:nvCxnSpPr>
        <xdr:cNvPr id="57" name="直線コネクタ 56">
          <a:extLst>
            <a:ext uri="{FF2B5EF4-FFF2-40B4-BE49-F238E27FC236}">
              <a16:creationId xmlns:a16="http://schemas.microsoft.com/office/drawing/2014/main" id="{00000000-0008-0000-0700-000039000000}"/>
            </a:ext>
          </a:extLst>
        </xdr:cNvPr>
        <xdr:cNvCxnSpPr/>
      </xdr:nvCxnSpPr>
      <xdr:spPr>
        <a:xfrm>
          <a:off x="4546600" y="65304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144099</xdr:rowOff>
    </xdr:from>
    <xdr:ext cx="469744" cy="259045"/>
    <xdr:sp macro="" textlink="">
      <xdr:nvSpPr>
        <xdr:cNvPr id="58" name="議会費最大値テキスト">
          <a:extLst>
            <a:ext uri="{FF2B5EF4-FFF2-40B4-BE49-F238E27FC236}">
              <a16:creationId xmlns:a16="http://schemas.microsoft.com/office/drawing/2014/main" id="{00000000-0008-0000-0700-00003A000000}"/>
            </a:ext>
          </a:extLst>
        </xdr:cNvPr>
        <xdr:cNvSpPr txBox="1"/>
      </xdr:nvSpPr>
      <xdr:spPr>
        <a:xfrm>
          <a:off x="4686300" y="49446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8,197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25972</xdr:rowOff>
    </xdr:from>
    <xdr:to>
      <xdr:col>24</xdr:col>
      <xdr:colOff>152400</xdr:colOff>
      <xdr:row>30</xdr:row>
      <xdr:rowOff>25972</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a:off x="4546600" y="5169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28258</xdr:rowOff>
    </xdr:from>
    <xdr:to>
      <xdr:col>24</xdr:col>
      <xdr:colOff>63500</xdr:colOff>
      <xdr:row>35</xdr:row>
      <xdr:rowOff>104648</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3797300" y="5857558"/>
          <a:ext cx="838200" cy="2478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129430</xdr:rowOff>
    </xdr:from>
    <xdr:ext cx="469744" cy="259045"/>
    <xdr:sp macro="" textlink="">
      <xdr:nvSpPr>
        <xdr:cNvPr id="61" name="議会費平均値テキスト">
          <a:extLst>
            <a:ext uri="{FF2B5EF4-FFF2-40B4-BE49-F238E27FC236}">
              <a16:creationId xmlns:a16="http://schemas.microsoft.com/office/drawing/2014/main" id="{00000000-0008-0000-0700-00003D000000}"/>
            </a:ext>
          </a:extLst>
        </xdr:cNvPr>
        <xdr:cNvSpPr txBox="1"/>
      </xdr:nvSpPr>
      <xdr:spPr>
        <a:xfrm>
          <a:off x="4686300" y="630163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151003</xdr:rowOff>
    </xdr:from>
    <xdr:to>
      <xdr:col>24</xdr:col>
      <xdr:colOff>114300</xdr:colOff>
      <xdr:row>37</xdr:row>
      <xdr:rowOff>81153</xdr:rowOff>
    </xdr:to>
    <xdr:sp macro="" textlink="">
      <xdr:nvSpPr>
        <xdr:cNvPr id="62" name="フローチャート: 判断 61">
          <a:extLst>
            <a:ext uri="{FF2B5EF4-FFF2-40B4-BE49-F238E27FC236}">
              <a16:creationId xmlns:a16="http://schemas.microsoft.com/office/drawing/2014/main" id="{00000000-0008-0000-0700-00003E000000}"/>
            </a:ext>
          </a:extLst>
        </xdr:cNvPr>
        <xdr:cNvSpPr/>
      </xdr:nvSpPr>
      <xdr:spPr>
        <a:xfrm>
          <a:off x="4584700" y="6323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34</xdr:row>
      <xdr:rowOff>28258</xdr:rowOff>
    </xdr:from>
    <xdr:to>
      <xdr:col>19</xdr:col>
      <xdr:colOff>177800</xdr:colOff>
      <xdr:row>35</xdr:row>
      <xdr:rowOff>104839</xdr:rowOff>
    </xdr:to>
    <xdr:cxnSp macro="">
      <xdr:nvCxnSpPr>
        <xdr:cNvPr id="63" name="直線コネクタ 62">
          <a:extLst>
            <a:ext uri="{FF2B5EF4-FFF2-40B4-BE49-F238E27FC236}">
              <a16:creationId xmlns:a16="http://schemas.microsoft.com/office/drawing/2014/main" id="{00000000-0008-0000-0700-00003F000000}"/>
            </a:ext>
          </a:extLst>
        </xdr:cNvPr>
        <xdr:cNvCxnSpPr/>
      </xdr:nvCxnSpPr>
      <xdr:spPr>
        <a:xfrm flipV="1">
          <a:off x="2908300" y="5857558"/>
          <a:ext cx="889000" cy="2480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148527</xdr:rowOff>
    </xdr:from>
    <xdr:to>
      <xdr:col>20</xdr:col>
      <xdr:colOff>38100</xdr:colOff>
      <xdr:row>37</xdr:row>
      <xdr:rowOff>78677</xdr:rowOff>
    </xdr:to>
    <xdr:sp macro="" textlink="">
      <xdr:nvSpPr>
        <xdr:cNvPr id="64" name="フローチャート: 判断 63">
          <a:extLst>
            <a:ext uri="{FF2B5EF4-FFF2-40B4-BE49-F238E27FC236}">
              <a16:creationId xmlns:a16="http://schemas.microsoft.com/office/drawing/2014/main" id="{00000000-0008-0000-0700-000040000000}"/>
            </a:ext>
          </a:extLst>
        </xdr:cNvPr>
        <xdr:cNvSpPr/>
      </xdr:nvSpPr>
      <xdr:spPr>
        <a:xfrm>
          <a:off x="3746500" y="6320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37</xdr:row>
      <xdr:rowOff>69804</xdr:rowOff>
    </xdr:from>
    <xdr:ext cx="469744" cy="259045"/>
    <xdr:sp macro="" textlink="">
      <xdr:nvSpPr>
        <xdr:cNvPr id="65" name="テキスト ボックス 64">
          <a:extLst>
            <a:ext uri="{FF2B5EF4-FFF2-40B4-BE49-F238E27FC236}">
              <a16:creationId xmlns:a16="http://schemas.microsoft.com/office/drawing/2014/main" id="{00000000-0008-0000-0700-000041000000}"/>
            </a:ext>
          </a:extLst>
        </xdr:cNvPr>
        <xdr:cNvSpPr txBox="1"/>
      </xdr:nvSpPr>
      <xdr:spPr>
        <a:xfrm>
          <a:off x="3562428" y="64134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89598</xdr:rowOff>
    </xdr:from>
    <xdr:to>
      <xdr:col>15</xdr:col>
      <xdr:colOff>50800</xdr:colOff>
      <xdr:row>35</xdr:row>
      <xdr:rowOff>104839</xdr:rowOff>
    </xdr:to>
    <xdr:cxnSp macro="">
      <xdr:nvCxnSpPr>
        <xdr:cNvPr id="66" name="直線コネクタ 65">
          <a:extLst>
            <a:ext uri="{FF2B5EF4-FFF2-40B4-BE49-F238E27FC236}">
              <a16:creationId xmlns:a16="http://schemas.microsoft.com/office/drawing/2014/main" id="{00000000-0008-0000-0700-000042000000}"/>
            </a:ext>
          </a:extLst>
        </xdr:cNvPr>
        <xdr:cNvCxnSpPr/>
      </xdr:nvCxnSpPr>
      <xdr:spPr>
        <a:xfrm>
          <a:off x="2019300" y="6090348"/>
          <a:ext cx="889000" cy="15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146812</xdr:rowOff>
    </xdr:from>
    <xdr:to>
      <xdr:col>15</xdr:col>
      <xdr:colOff>101600</xdr:colOff>
      <xdr:row>37</xdr:row>
      <xdr:rowOff>76962</xdr:rowOff>
    </xdr:to>
    <xdr:sp macro="" textlink="">
      <xdr:nvSpPr>
        <xdr:cNvPr id="67" name="フローチャート: 判断 66">
          <a:extLst>
            <a:ext uri="{FF2B5EF4-FFF2-40B4-BE49-F238E27FC236}">
              <a16:creationId xmlns:a16="http://schemas.microsoft.com/office/drawing/2014/main" id="{00000000-0008-0000-0700-000043000000}"/>
            </a:ext>
          </a:extLst>
        </xdr:cNvPr>
        <xdr:cNvSpPr/>
      </xdr:nvSpPr>
      <xdr:spPr>
        <a:xfrm>
          <a:off x="2857500" y="6319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68089</xdr:rowOff>
    </xdr:from>
    <xdr:ext cx="469744" cy="259045"/>
    <xdr:sp macro="" textlink="">
      <xdr:nvSpPr>
        <xdr:cNvPr id="68" name="テキスト ボックス 67">
          <a:extLst>
            <a:ext uri="{FF2B5EF4-FFF2-40B4-BE49-F238E27FC236}">
              <a16:creationId xmlns:a16="http://schemas.microsoft.com/office/drawing/2014/main" id="{00000000-0008-0000-0700-000044000000}"/>
            </a:ext>
          </a:extLst>
        </xdr:cNvPr>
        <xdr:cNvSpPr txBox="1"/>
      </xdr:nvSpPr>
      <xdr:spPr>
        <a:xfrm>
          <a:off x="2673428" y="64117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57214</xdr:rowOff>
    </xdr:from>
    <xdr:to>
      <xdr:col>10</xdr:col>
      <xdr:colOff>114300</xdr:colOff>
      <xdr:row>35</xdr:row>
      <xdr:rowOff>89598</xdr:rowOff>
    </xdr:to>
    <xdr:cxnSp macro="">
      <xdr:nvCxnSpPr>
        <xdr:cNvPr id="69" name="直線コネクタ 68">
          <a:extLst>
            <a:ext uri="{FF2B5EF4-FFF2-40B4-BE49-F238E27FC236}">
              <a16:creationId xmlns:a16="http://schemas.microsoft.com/office/drawing/2014/main" id="{00000000-0008-0000-0700-000045000000}"/>
            </a:ext>
          </a:extLst>
        </xdr:cNvPr>
        <xdr:cNvCxnSpPr/>
      </xdr:nvCxnSpPr>
      <xdr:spPr>
        <a:xfrm>
          <a:off x="1130300" y="6057964"/>
          <a:ext cx="889000" cy="32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133858</xdr:rowOff>
    </xdr:from>
    <xdr:to>
      <xdr:col>10</xdr:col>
      <xdr:colOff>165100</xdr:colOff>
      <xdr:row>37</xdr:row>
      <xdr:rowOff>64008</xdr:rowOff>
    </xdr:to>
    <xdr:sp macro="" textlink="">
      <xdr:nvSpPr>
        <xdr:cNvPr id="70" name="フローチャート: 判断 69">
          <a:extLst>
            <a:ext uri="{FF2B5EF4-FFF2-40B4-BE49-F238E27FC236}">
              <a16:creationId xmlns:a16="http://schemas.microsoft.com/office/drawing/2014/main" id="{00000000-0008-0000-0700-000046000000}"/>
            </a:ext>
          </a:extLst>
        </xdr:cNvPr>
        <xdr:cNvSpPr/>
      </xdr:nvSpPr>
      <xdr:spPr>
        <a:xfrm>
          <a:off x="1968500" y="6306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55135</xdr:rowOff>
    </xdr:from>
    <xdr:ext cx="469744" cy="259045"/>
    <xdr:sp macro="" textlink="">
      <xdr:nvSpPr>
        <xdr:cNvPr id="71" name="テキスト ボックス 70">
          <a:extLst>
            <a:ext uri="{FF2B5EF4-FFF2-40B4-BE49-F238E27FC236}">
              <a16:creationId xmlns:a16="http://schemas.microsoft.com/office/drawing/2014/main" id="{00000000-0008-0000-0700-000047000000}"/>
            </a:ext>
          </a:extLst>
        </xdr:cNvPr>
        <xdr:cNvSpPr txBox="1"/>
      </xdr:nvSpPr>
      <xdr:spPr>
        <a:xfrm>
          <a:off x="1784428" y="63987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108331</xdr:rowOff>
    </xdr:from>
    <xdr:to>
      <xdr:col>6</xdr:col>
      <xdr:colOff>38100</xdr:colOff>
      <xdr:row>37</xdr:row>
      <xdr:rowOff>38481</xdr:rowOff>
    </xdr:to>
    <xdr:sp macro="" textlink="">
      <xdr:nvSpPr>
        <xdr:cNvPr id="72" name="フローチャート: 判断 71">
          <a:extLst>
            <a:ext uri="{FF2B5EF4-FFF2-40B4-BE49-F238E27FC236}">
              <a16:creationId xmlns:a16="http://schemas.microsoft.com/office/drawing/2014/main" id="{00000000-0008-0000-0700-000048000000}"/>
            </a:ext>
          </a:extLst>
        </xdr:cNvPr>
        <xdr:cNvSpPr/>
      </xdr:nvSpPr>
      <xdr:spPr>
        <a:xfrm>
          <a:off x="1079500" y="62805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29608</xdr:rowOff>
    </xdr:from>
    <xdr:ext cx="469744"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895428" y="63732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53848</xdr:rowOff>
    </xdr:from>
    <xdr:to>
      <xdr:col>24</xdr:col>
      <xdr:colOff>114300</xdr:colOff>
      <xdr:row>35</xdr:row>
      <xdr:rowOff>155448</xdr:rowOff>
    </xdr:to>
    <xdr:sp macro="" textlink="">
      <xdr:nvSpPr>
        <xdr:cNvPr id="79" name="楕円 78">
          <a:extLst>
            <a:ext uri="{FF2B5EF4-FFF2-40B4-BE49-F238E27FC236}">
              <a16:creationId xmlns:a16="http://schemas.microsoft.com/office/drawing/2014/main" id="{00000000-0008-0000-0700-00004F000000}"/>
            </a:ext>
          </a:extLst>
        </xdr:cNvPr>
        <xdr:cNvSpPr/>
      </xdr:nvSpPr>
      <xdr:spPr>
        <a:xfrm>
          <a:off x="4584700" y="60545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76725</xdr:rowOff>
    </xdr:from>
    <xdr:ext cx="469744" cy="259045"/>
    <xdr:sp macro="" textlink="">
      <xdr:nvSpPr>
        <xdr:cNvPr id="80" name="議会費該当値テキスト">
          <a:extLst>
            <a:ext uri="{FF2B5EF4-FFF2-40B4-BE49-F238E27FC236}">
              <a16:creationId xmlns:a16="http://schemas.microsoft.com/office/drawing/2014/main" id="{00000000-0008-0000-0700-000050000000}"/>
            </a:ext>
          </a:extLst>
        </xdr:cNvPr>
        <xdr:cNvSpPr txBox="1"/>
      </xdr:nvSpPr>
      <xdr:spPr>
        <a:xfrm>
          <a:off x="4686300" y="59060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33</xdr:row>
      <xdr:rowOff>148908</xdr:rowOff>
    </xdr:from>
    <xdr:to>
      <xdr:col>20</xdr:col>
      <xdr:colOff>38100</xdr:colOff>
      <xdr:row>34</xdr:row>
      <xdr:rowOff>79058</xdr:rowOff>
    </xdr:to>
    <xdr:sp macro="" textlink="">
      <xdr:nvSpPr>
        <xdr:cNvPr id="81" name="楕円 80">
          <a:extLst>
            <a:ext uri="{FF2B5EF4-FFF2-40B4-BE49-F238E27FC236}">
              <a16:creationId xmlns:a16="http://schemas.microsoft.com/office/drawing/2014/main" id="{00000000-0008-0000-0700-000051000000}"/>
            </a:ext>
          </a:extLst>
        </xdr:cNvPr>
        <xdr:cNvSpPr/>
      </xdr:nvSpPr>
      <xdr:spPr>
        <a:xfrm>
          <a:off x="3746500" y="58067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32</xdr:row>
      <xdr:rowOff>95585</xdr:rowOff>
    </xdr:from>
    <xdr:ext cx="469744" cy="259045"/>
    <xdr:sp macro="" textlink="">
      <xdr:nvSpPr>
        <xdr:cNvPr id="82" name="テキスト ボックス 81">
          <a:extLst>
            <a:ext uri="{FF2B5EF4-FFF2-40B4-BE49-F238E27FC236}">
              <a16:creationId xmlns:a16="http://schemas.microsoft.com/office/drawing/2014/main" id="{00000000-0008-0000-0700-000052000000}"/>
            </a:ext>
          </a:extLst>
        </xdr:cNvPr>
        <xdr:cNvSpPr txBox="1"/>
      </xdr:nvSpPr>
      <xdr:spPr>
        <a:xfrm>
          <a:off x="3562428" y="55819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54039</xdr:rowOff>
    </xdr:from>
    <xdr:to>
      <xdr:col>15</xdr:col>
      <xdr:colOff>101600</xdr:colOff>
      <xdr:row>35</xdr:row>
      <xdr:rowOff>155639</xdr:rowOff>
    </xdr:to>
    <xdr:sp macro="" textlink="">
      <xdr:nvSpPr>
        <xdr:cNvPr id="83" name="楕円 82">
          <a:extLst>
            <a:ext uri="{FF2B5EF4-FFF2-40B4-BE49-F238E27FC236}">
              <a16:creationId xmlns:a16="http://schemas.microsoft.com/office/drawing/2014/main" id="{00000000-0008-0000-0700-000053000000}"/>
            </a:ext>
          </a:extLst>
        </xdr:cNvPr>
        <xdr:cNvSpPr/>
      </xdr:nvSpPr>
      <xdr:spPr>
        <a:xfrm>
          <a:off x="2857500" y="6054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716</xdr:rowOff>
    </xdr:from>
    <xdr:ext cx="469744" cy="259045"/>
    <xdr:sp macro="" textlink="">
      <xdr:nvSpPr>
        <xdr:cNvPr id="84" name="テキスト ボックス 83">
          <a:extLst>
            <a:ext uri="{FF2B5EF4-FFF2-40B4-BE49-F238E27FC236}">
              <a16:creationId xmlns:a16="http://schemas.microsoft.com/office/drawing/2014/main" id="{00000000-0008-0000-0700-000054000000}"/>
            </a:ext>
          </a:extLst>
        </xdr:cNvPr>
        <xdr:cNvSpPr txBox="1"/>
      </xdr:nvSpPr>
      <xdr:spPr>
        <a:xfrm>
          <a:off x="2673428" y="58300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38798</xdr:rowOff>
    </xdr:from>
    <xdr:to>
      <xdr:col>10</xdr:col>
      <xdr:colOff>165100</xdr:colOff>
      <xdr:row>35</xdr:row>
      <xdr:rowOff>140398</xdr:rowOff>
    </xdr:to>
    <xdr:sp macro="" textlink="">
      <xdr:nvSpPr>
        <xdr:cNvPr id="85" name="楕円 84">
          <a:extLst>
            <a:ext uri="{FF2B5EF4-FFF2-40B4-BE49-F238E27FC236}">
              <a16:creationId xmlns:a16="http://schemas.microsoft.com/office/drawing/2014/main" id="{00000000-0008-0000-0700-000055000000}"/>
            </a:ext>
          </a:extLst>
        </xdr:cNvPr>
        <xdr:cNvSpPr/>
      </xdr:nvSpPr>
      <xdr:spPr>
        <a:xfrm>
          <a:off x="1968500" y="6039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156925</xdr:rowOff>
    </xdr:from>
    <xdr:ext cx="469744" cy="259045"/>
    <xdr:sp macro="" textlink="">
      <xdr:nvSpPr>
        <xdr:cNvPr id="86" name="テキスト ボックス 85">
          <a:extLst>
            <a:ext uri="{FF2B5EF4-FFF2-40B4-BE49-F238E27FC236}">
              <a16:creationId xmlns:a16="http://schemas.microsoft.com/office/drawing/2014/main" id="{00000000-0008-0000-0700-000056000000}"/>
            </a:ext>
          </a:extLst>
        </xdr:cNvPr>
        <xdr:cNvSpPr txBox="1"/>
      </xdr:nvSpPr>
      <xdr:spPr>
        <a:xfrm>
          <a:off x="1784428" y="58147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6414</xdr:rowOff>
    </xdr:from>
    <xdr:to>
      <xdr:col>6</xdr:col>
      <xdr:colOff>38100</xdr:colOff>
      <xdr:row>35</xdr:row>
      <xdr:rowOff>108014</xdr:rowOff>
    </xdr:to>
    <xdr:sp macro="" textlink="">
      <xdr:nvSpPr>
        <xdr:cNvPr id="87" name="楕円 86">
          <a:extLst>
            <a:ext uri="{FF2B5EF4-FFF2-40B4-BE49-F238E27FC236}">
              <a16:creationId xmlns:a16="http://schemas.microsoft.com/office/drawing/2014/main" id="{00000000-0008-0000-0700-000057000000}"/>
            </a:ext>
          </a:extLst>
        </xdr:cNvPr>
        <xdr:cNvSpPr/>
      </xdr:nvSpPr>
      <xdr:spPr>
        <a:xfrm>
          <a:off x="1079500" y="6007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124541</xdr:rowOff>
    </xdr:from>
    <xdr:ext cx="469744" cy="259045"/>
    <xdr:sp macro="" textlink="">
      <xdr:nvSpPr>
        <xdr:cNvPr id="88" name="テキスト ボックス 87">
          <a:extLst>
            <a:ext uri="{FF2B5EF4-FFF2-40B4-BE49-F238E27FC236}">
              <a16:creationId xmlns:a16="http://schemas.microsoft.com/office/drawing/2014/main" id="{00000000-0008-0000-0700-000058000000}"/>
            </a:ext>
          </a:extLst>
        </xdr:cNvPr>
        <xdr:cNvSpPr txBox="1"/>
      </xdr:nvSpPr>
      <xdr:spPr>
        <a:xfrm>
          <a:off x="895428" y="57823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a:extLst>
            <a:ext uri="{FF2B5EF4-FFF2-40B4-BE49-F238E27FC236}">
              <a16:creationId xmlns:a16="http://schemas.microsoft.com/office/drawing/2014/main" id="{00000000-0008-0000-0700-000059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a:extLst>
            <a:ext uri="{FF2B5EF4-FFF2-40B4-BE49-F238E27FC236}">
              <a16:creationId xmlns:a16="http://schemas.microsoft.com/office/drawing/2014/main" id="{00000000-0008-0000-0700-000061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a:extLst>
            <a:ext uri="{FF2B5EF4-FFF2-40B4-BE49-F238E27FC236}">
              <a16:creationId xmlns:a16="http://schemas.microsoft.com/office/drawing/2014/main" id="{00000000-0008-0000-0700-000062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99" name="テキスト ボックス 98">
          <a:extLst>
            <a:ext uri="{FF2B5EF4-FFF2-40B4-BE49-F238E27FC236}">
              <a16:creationId xmlns:a16="http://schemas.microsoft.com/office/drawing/2014/main" id="{00000000-0008-0000-0700-000063000000}"/>
            </a:ext>
          </a:extLst>
        </xdr:cNvPr>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a:extLst>
            <a:ext uri="{FF2B5EF4-FFF2-40B4-BE49-F238E27FC236}">
              <a16:creationId xmlns:a16="http://schemas.microsoft.com/office/drawing/2014/main" id="{00000000-0008-0000-0700-00006E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1" name="テキスト ボックス 110">
          <a:extLst>
            <a:ext uri="{FF2B5EF4-FFF2-40B4-BE49-F238E27FC236}">
              <a16:creationId xmlns:a16="http://schemas.microsoft.com/office/drawing/2014/main" id="{00000000-0008-0000-0700-00006F000000}"/>
            </a:ext>
          </a:extLst>
        </xdr:cNvPr>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a:extLst>
            <a:ext uri="{FF2B5EF4-FFF2-40B4-BE49-F238E27FC236}">
              <a16:creationId xmlns:a16="http://schemas.microsoft.com/office/drawing/2014/main" id="{00000000-0008-0000-0700-000070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3" name="テキスト ボックス 112">
          <a:extLst>
            <a:ext uri="{FF2B5EF4-FFF2-40B4-BE49-F238E27FC236}">
              <a16:creationId xmlns:a16="http://schemas.microsoft.com/office/drawing/2014/main" id="{00000000-0008-0000-0700-000071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a:extLst>
            <a:ext uri="{FF2B5EF4-FFF2-40B4-BE49-F238E27FC236}">
              <a16:creationId xmlns:a16="http://schemas.microsoft.com/office/drawing/2014/main" id="{00000000-0008-0000-0700-000072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147244</xdr:rowOff>
    </xdr:from>
    <xdr:to>
      <xdr:col>24</xdr:col>
      <xdr:colOff>62865</xdr:colOff>
      <xdr:row>59</xdr:row>
      <xdr:rowOff>63664</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flipV="1">
          <a:off x="4633595" y="8719744"/>
          <a:ext cx="1270" cy="14594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67491</xdr:rowOff>
    </xdr:from>
    <xdr:ext cx="534377" cy="259045"/>
    <xdr:sp macro="" textlink="">
      <xdr:nvSpPr>
        <xdr:cNvPr id="116" name="総務費最小値テキスト">
          <a:extLst>
            <a:ext uri="{FF2B5EF4-FFF2-40B4-BE49-F238E27FC236}">
              <a16:creationId xmlns:a16="http://schemas.microsoft.com/office/drawing/2014/main" id="{00000000-0008-0000-0700-000074000000}"/>
            </a:ext>
          </a:extLst>
        </xdr:cNvPr>
        <xdr:cNvSpPr txBox="1"/>
      </xdr:nvSpPr>
      <xdr:spPr>
        <a:xfrm>
          <a:off x="4686300" y="10183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63664</xdr:rowOff>
    </xdr:from>
    <xdr:to>
      <xdr:col>24</xdr:col>
      <xdr:colOff>152400</xdr:colOff>
      <xdr:row>59</xdr:row>
      <xdr:rowOff>63664</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4546600" y="10179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93921</xdr:rowOff>
    </xdr:from>
    <xdr:ext cx="599010" cy="259045"/>
    <xdr:sp macro="" textlink="">
      <xdr:nvSpPr>
        <xdr:cNvPr id="118" name="総務費最大値テキスト">
          <a:extLst>
            <a:ext uri="{FF2B5EF4-FFF2-40B4-BE49-F238E27FC236}">
              <a16:creationId xmlns:a16="http://schemas.microsoft.com/office/drawing/2014/main" id="{00000000-0008-0000-0700-000076000000}"/>
            </a:ext>
          </a:extLst>
        </xdr:cNvPr>
        <xdr:cNvSpPr txBox="1"/>
      </xdr:nvSpPr>
      <xdr:spPr>
        <a:xfrm>
          <a:off x="4686300" y="84949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167,307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147244</xdr:rowOff>
    </xdr:from>
    <xdr:to>
      <xdr:col>24</xdr:col>
      <xdr:colOff>152400</xdr:colOff>
      <xdr:row>50</xdr:row>
      <xdr:rowOff>147244</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a:off x="4546600" y="87197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54</xdr:row>
      <xdr:rowOff>96396</xdr:rowOff>
    </xdr:from>
    <xdr:to>
      <xdr:col>24</xdr:col>
      <xdr:colOff>63500</xdr:colOff>
      <xdr:row>55</xdr:row>
      <xdr:rowOff>1941</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flipV="1">
          <a:off x="3797300" y="9354696"/>
          <a:ext cx="838200" cy="769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160421</xdr:rowOff>
    </xdr:from>
    <xdr:ext cx="534377" cy="259045"/>
    <xdr:sp macro="" textlink="">
      <xdr:nvSpPr>
        <xdr:cNvPr id="121" name="総務費平均値テキスト">
          <a:extLst>
            <a:ext uri="{FF2B5EF4-FFF2-40B4-BE49-F238E27FC236}">
              <a16:creationId xmlns:a16="http://schemas.microsoft.com/office/drawing/2014/main" id="{00000000-0008-0000-0700-000079000000}"/>
            </a:ext>
          </a:extLst>
        </xdr:cNvPr>
        <xdr:cNvSpPr txBox="1"/>
      </xdr:nvSpPr>
      <xdr:spPr>
        <a:xfrm>
          <a:off x="4686300" y="99330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10544</xdr:rowOff>
    </xdr:from>
    <xdr:to>
      <xdr:col>24</xdr:col>
      <xdr:colOff>114300</xdr:colOff>
      <xdr:row>58</xdr:row>
      <xdr:rowOff>112144</xdr:rowOff>
    </xdr:to>
    <xdr:sp macro="" textlink="">
      <xdr:nvSpPr>
        <xdr:cNvPr id="122" name="フローチャート: 判断 121">
          <a:extLst>
            <a:ext uri="{FF2B5EF4-FFF2-40B4-BE49-F238E27FC236}">
              <a16:creationId xmlns:a16="http://schemas.microsoft.com/office/drawing/2014/main" id="{00000000-0008-0000-0700-00007A000000}"/>
            </a:ext>
          </a:extLst>
        </xdr:cNvPr>
        <xdr:cNvSpPr/>
      </xdr:nvSpPr>
      <xdr:spPr>
        <a:xfrm>
          <a:off x="4584700" y="9954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55</xdr:row>
      <xdr:rowOff>1941</xdr:rowOff>
    </xdr:from>
    <xdr:to>
      <xdr:col>19</xdr:col>
      <xdr:colOff>177800</xdr:colOff>
      <xdr:row>56</xdr:row>
      <xdr:rowOff>126278</xdr:rowOff>
    </xdr:to>
    <xdr:cxnSp macro="">
      <xdr:nvCxnSpPr>
        <xdr:cNvPr id="123" name="直線コネクタ 122">
          <a:extLst>
            <a:ext uri="{FF2B5EF4-FFF2-40B4-BE49-F238E27FC236}">
              <a16:creationId xmlns:a16="http://schemas.microsoft.com/office/drawing/2014/main" id="{00000000-0008-0000-0700-00007B000000}"/>
            </a:ext>
          </a:extLst>
        </xdr:cNvPr>
        <xdr:cNvCxnSpPr/>
      </xdr:nvCxnSpPr>
      <xdr:spPr>
        <a:xfrm flipV="1">
          <a:off x="2908300" y="9431691"/>
          <a:ext cx="889000" cy="2957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20124</xdr:rowOff>
    </xdr:from>
    <xdr:to>
      <xdr:col>20</xdr:col>
      <xdr:colOff>38100</xdr:colOff>
      <xdr:row>58</xdr:row>
      <xdr:rowOff>121724</xdr:rowOff>
    </xdr:to>
    <xdr:sp macro="" textlink="">
      <xdr:nvSpPr>
        <xdr:cNvPr id="124" name="フローチャート: 判断 123">
          <a:extLst>
            <a:ext uri="{FF2B5EF4-FFF2-40B4-BE49-F238E27FC236}">
              <a16:creationId xmlns:a16="http://schemas.microsoft.com/office/drawing/2014/main" id="{00000000-0008-0000-0700-00007C000000}"/>
            </a:ext>
          </a:extLst>
        </xdr:cNvPr>
        <xdr:cNvSpPr/>
      </xdr:nvSpPr>
      <xdr:spPr>
        <a:xfrm>
          <a:off x="3746500" y="99642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112851</xdr:rowOff>
    </xdr:from>
    <xdr:ext cx="534377" cy="259045"/>
    <xdr:sp macro="" textlink="">
      <xdr:nvSpPr>
        <xdr:cNvPr id="125" name="テキスト ボックス 124">
          <a:extLst>
            <a:ext uri="{FF2B5EF4-FFF2-40B4-BE49-F238E27FC236}">
              <a16:creationId xmlns:a16="http://schemas.microsoft.com/office/drawing/2014/main" id="{00000000-0008-0000-0700-00007D000000}"/>
            </a:ext>
          </a:extLst>
        </xdr:cNvPr>
        <xdr:cNvSpPr txBox="1"/>
      </xdr:nvSpPr>
      <xdr:spPr>
        <a:xfrm>
          <a:off x="3530111" y="100569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122871</xdr:rowOff>
    </xdr:from>
    <xdr:to>
      <xdr:col>15</xdr:col>
      <xdr:colOff>50800</xdr:colOff>
      <xdr:row>56</xdr:row>
      <xdr:rowOff>126278</xdr:rowOff>
    </xdr:to>
    <xdr:cxnSp macro="">
      <xdr:nvCxnSpPr>
        <xdr:cNvPr id="126" name="直線コネクタ 125">
          <a:extLst>
            <a:ext uri="{FF2B5EF4-FFF2-40B4-BE49-F238E27FC236}">
              <a16:creationId xmlns:a16="http://schemas.microsoft.com/office/drawing/2014/main" id="{00000000-0008-0000-0700-00007E000000}"/>
            </a:ext>
          </a:extLst>
        </xdr:cNvPr>
        <xdr:cNvCxnSpPr/>
      </xdr:nvCxnSpPr>
      <xdr:spPr>
        <a:xfrm>
          <a:off x="2019300" y="9724071"/>
          <a:ext cx="889000" cy="34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50027</xdr:rowOff>
    </xdr:from>
    <xdr:to>
      <xdr:col>15</xdr:col>
      <xdr:colOff>101600</xdr:colOff>
      <xdr:row>58</xdr:row>
      <xdr:rowOff>151627</xdr:rowOff>
    </xdr:to>
    <xdr:sp macro="" textlink="">
      <xdr:nvSpPr>
        <xdr:cNvPr id="127" name="フローチャート: 判断 126">
          <a:extLst>
            <a:ext uri="{FF2B5EF4-FFF2-40B4-BE49-F238E27FC236}">
              <a16:creationId xmlns:a16="http://schemas.microsoft.com/office/drawing/2014/main" id="{00000000-0008-0000-0700-00007F000000}"/>
            </a:ext>
          </a:extLst>
        </xdr:cNvPr>
        <xdr:cNvSpPr/>
      </xdr:nvSpPr>
      <xdr:spPr>
        <a:xfrm>
          <a:off x="2857500" y="9994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142754</xdr:rowOff>
    </xdr:from>
    <xdr:ext cx="534377"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2641111" y="100868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110026</xdr:rowOff>
    </xdr:from>
    <xdr:to>
      <xdr:col>10</xdr:col>
      <xdr:colOff>114300</xdr:colOff>
      <xdr:row>56</xdr:row>
      <xdr:rowOff>122871</xdr:rowOff>
    </xdr:to>
    <xdr:cxnSp macro="">
      <xdr:nvCxnSpPr>
        <xdr:cNvPr id="129" name="直線コネクタ 128">
          <a:extLst>
            <a:ext uri="{FF2B5EF4-FFF2-40B4-BE49-F238E27FC236}">
              <a16:creationId xmlns:a16="http://schemas.microsoft.com/office/drawing/2014/main" id="{00000000-0008-0000-0700-000081000000}"/>
            </a:ext>
          </a:extLst>
        </xdr:cNvPr>
        <xdr:cNvCxnSpPr/>
      </xdr:nvCxnSpPr>
      <xdr:spPr>
        <a:xfrm>
          <a:off x="1130300" y="9711226"/>
          <a:ext cx="889000" cy="128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24467</xdr:rowOff>
    </xdr:from>
    <xdr:to>
      <xdr:col>10</xdr:col>
      <xdr:colOff>165100</xdr:colOff>
      <xdr:row>58</xdr:row>
      <xdr:rowOff>126067</xdr:rowOff>
    </xdr:to>
    <xdr:sp macro="" textlink="">
      <xdr:nvSpPr>
        <xdr:cNvPr id="130" name="フローチャート: 判断 129">
          <a:extLst>
            <a:ext uri="{FF2B5EF4-FFF2-40B4-BE49-F238E27FC236}">
              <a16:creationId xmlns:a16="http://schemas.microsoft.com/office/drawing/2014/main" id="{00000000-0008-0000-0700-000082000000}"/>
            </a:ext>
          </a:extLst>
        </xdr:cNvPr>
        <xdr:cNvSpPr/>
      </xdr:nvSpPr>
      <xdr:spPr>
        <a:xfrm>
          <a:off x="1968500" y="99685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117194</xdr:rowOff>
    </xdr:from>
    <xdr:ext cx="534377"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1752111" y="10061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171152</xdr:rowOff>
    </xdr:from>
    <xdr:to>
      <xdr:col>6</xdr:col>
      <xdr:colOff>38100</xdr:colOff>
      <xdr:row>58</xdr:row>
      <xdr:rowOff>101302</xdr:rowOff>
    </xdr:to>
    <xdr:sp macro="" textlink="">
      <xdr:nvSpPr>
        <xdr:cNvPr id="132" name="フローチャート: 判断 131">
          <a:extLst>
            <a:ext uri="{FF2B5EF4-FFF2-40B4-BE49-F238E27FC236}">
              <a16:creationId xmlns:a16="http://schemas.microsoft.com/office/drawing/2014/main" id="{00000000-0008-0000-0700-000084000000}"/>
            </a:ext>
          </a:extLst>
        </xdr:cNvPr>
        <xdr:cNvSpPr/>
      </xdr:nvSpPr>
      <xdr:spPr>
        <a:xfrm>
          <a:off x="1079500" y="9943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92429</xdr:rowOff>
    </xdr:from>
    <xdr:ext cx="534377"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863111" y="10036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54</xdr:row>
      <xdr:rowOff>45596</xdr:rowOff>
    </xdr:from>
    <xdr:to>
      <xdr:col>24</xdr:col>
      <xdr:colOff>114300</xdr:colOff>
      <xdr:row>54</xdr:row>
      <xdr:rowOff>147196</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4584700" y="9303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68473</xdr:rowOff>
    </xdr:from>
    <xdr:ext cx="599010" cy="259045"/>
    <xdr:sp macro="" textlink="">
      <xdr:nvSpPr>
        <xdr:cNvPr id="140" name="総務費該当値テキスト">
          <a:extLst>
            <a:ext uri="{FF2B5EF4-FFF2-40B4-BE49-F238E27FC236}">
              <a16:creationId xmlns:a16="http://schemas.microsoft.com/office/drawing/2014/main" id="{00000000-0008-0000-0700-00008C000000}"/>
            </a:ext>
          </a:extLst>
        </xdr:cNvPr>
        <xdr:cNvSpPr txBox="1"/>
      </xdr:nvSpPr>
      <xdr:spPr>
        <a:xfrm>
          <a:off x="4686300" y="91553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108,978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54</xdr:row>
      <xdr:rowOff>122591</xdr:rowOff>
    </xdr:from>
    <xdr:to>
      <xdr:col>20</xdr:col>
      <xdr:colOff>38100</xdr:colOff>
      <xdr:row>55</xdr:row>
      <xdr:rowOff>52741</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3746500" y="9380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53</xdr:row>
      <xdr:rowOff>69268</xdr:rowOff>
    </xdr:from>
    <xdr:ext cx="599010"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3497795" y="91561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75478</xdr:rowOff>
    </xdr:from>
    <xdr:to>
      <xdr:col>15</xdr:col>
      <xdr:colOff>101600</xdr:colOff>
      <xdr:row>57</xdr:row>
      <xdr:rowOff>5628</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2857500" y="96766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22155</xdr:rowOff>
    </xdr:from>
    <xdr:ext cx="534377"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2641111" y="9451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72071</xdr:rowOff>
    </xdr:from>
    <xdr:to>
      <xdr:col>10</xdr:col>
      <xdr:colOff>165100</xdr:colOff>
      <xdr:row>57</xdr:row>
      <xdr:rowOff>2221</xdr:rowOff>
    </xdr:to>
    <xdr:sp macro="" textlink="">
      <xdr:nvSpPr>
        <xdr:cNvPr id="145" name="楕円 144">
          <a:extLst>
            <a:ext uri="{FF2B5EF4-FFF2-40B4-BE49-F238E27FC236}">
              <a16:creationId xmlns:a16="http://schemas.microsoft.com/office/drawing/2014/main" id="{00000000-0008-0000-0700-000091000000}"/>
            </a:ext>
          </a:extLst>
        </xdr:cNvPr>
        <xdr:cNvSpPr/>
      </xdr:nvSpPr>
      <xdr:spPr>
        <a:xfrm>
          <a:off x="1968500" y="9673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18748</xdr:rowOff>
    </xdr:from>
    <xdr:ext cx="534377" cy="259045"/>
    <xdr:sp macro="" textlink="">
      <xdr:nvSpPr>
        <xdr:cNvPr id="146" name="テキスト ボックス 145">
          <a:extLst>
            <a:ext uri="{FF2B5EF4-FFF2-40B4-BE49-F238E27FC236}">
              <a16:creationId xmlns:a16="http://schemas.microsoft.com/office/drawing/2014/main" id="{00000000-0008-0000-0700-000092000000}"/>
            </a:ext>
          </a:extLst>
        </xdr:cNvPr>
        <xdr:cNvSpPr txBox="1"/>
      </xdr:nvSpPr>
      <xdr:spPr>
        <a:xfrm>
          <a:off x="1752111" y="94484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59226</xdr:rowOff>
    </xdr:from>
    <xdr:to>
      <xdr:col>6</xdr:col>
      <xdr:colOff>38100</xdr:colOff>
      <xdr:row>56</xdr:row>
      <xdr:rowOff>160826</xdr:rowOff>
    </xdr:to>
    <xdr:sp macro="" textlink="">
      <xdr:nvSpPr>
        <xdr:cNvPr id="147" name="楕円 146">
          <a:extLst>
            <a:ext uri="{FF2B5EF4-FFF2-40B4-BE49-F238E27FC236}">
              <a16:creationId xmlns:a16="http://schemas.microsoft.com/office/drawing/2014/main" id="{00000000-0008-0000-0700-000093000000}"/>
            </a:ext>
          </a:extLst>
        </xdr:cNvPr>
        <xdr:cNvSpPr/>
      </xdr:nvSpPr>
      <xdr:spPr>
        <a:xfrm>
          <a:off x="1079500" y="9660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5903</xdr:rowOff>
    </xdr:from>
    <xdr:ext cx="534377" cy="259045"/>
    <xdr:sp macro="" textlink="">
      <xdr:nvSpPr>
        <xdr:cNvPr id="148" name="テキスト ボックス 147">
          <a:extLst>
            <a:ext uri="{FF2B5EF4-FFF2-40B4-BE49-F238E27FC236}">
              <a16:creationId xmlns:a16="http://schemas.microsoft.com/office/drawing/2014/main" id="{00000000-0008-0000-0700-000094000000}"/>
            </a:ext>
          </a:extLst>
        </xdr:cNvPr>
        <xdr:cNvSpPr txBox="1"/>
      </xdr:nvSpPr>
      <xdr:spPr>
        <a:xfrm>
          <a:off x="863111" y="94356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a:extLst>
            <a:ext uri="{FF2B5EF4-FFF2-40B4-BE49-F238E27FC236}">
              <a16:creationId xmlns:a16="http://schemas.microsoft.com/office/drawing/2014/main" id="{00000000-0008-0000-0700-00009B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204,893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a:extLst>
            <a:ext uri="{FF2B5EF4-FFF2-40B4-BE49-F238E27FC236}">
              <a16:creationId xmlns:a16="http://schemas.microsoft.com/office/drawing/2014/main" id="{00000000-0008-0000-0700-00009C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80</xdr:row>
      <xdr:rowOff>111777</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382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9" name="テキスト ボックス 168">
          <a:extLst>
            <a:ext uri="{FF2B5EF4-FFF2-40B4-BE49-F238E27FC236}">
              <a16:creationId xmlns:a16="http://schemas.microsoft.com/office/drawing/2014/main" id="{00000000-0008-0000-0700-0000A9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a:extLst>
            <a:ext uri="{FF2B5EF4-FFF2-40B4-BE49-F238E27FC236}">
              <a16:creationId xmlns:a16="http://schemas.microsoft.com/office/drawing/2014/main" id="{00000000-0008-0000-0700-0000AA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1" name="テキスト ボックス 170">
          <a:extLst>
            <a:ext uri="{FF2B5EF4-FFF2-40B4-BE49-F238E27FC236}">
              <a16:creationId xmlns:a16="http://schemas.microsoft.com/office/drawing/2014/main" id="{00000000-0008-0000-0700-0000AB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民生費グラフ枠">
          <a:extLst>
            <a:ext uri="{FF2B5EF4-FFF2-40B4-BE49-F238E27FC236}">
              <a16:creationId xmlns:a16="http://schemas.microsoft.com/office/drawing/2014/main" id="{00000000-0008-0000-0700-0000AC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167627</xdr:rowOff>
    </xdr:from>
    <xdr:to>
      <xdr:col>24</xdr:col>
      <xdr:colOff>62865</xdr:colOff>
      <xdr:row>79</xdr:row>
      <xdr:rowOff>88760</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flipV="1">
          <a:off x="4633595" y="12169127"/>
          <a:ext cx="1270" cy="14641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92587</xdr:rowOff>
    </xdr:from>
    <xdr:ext cx="599010" cy="259045"/>
    <xdr:sp macro="" textlink="">
      <xdr:nvSpPr>
        <xdr:cNvPr id="174" name="民生費最小値テキスト">
          <a:extLst>
            <a:ext uri="{FF2B5EF4-FFF2-40B4-BE49-F238E27FC236}">
              <a16:creationId xmlns:a16="http://schemas.microsoft.com/office/drawing/2014/main" id="{00000000-0008-0000-0700-0000AE000000}"/>
            </a:ext>
          </a:extLst>
        </xdr:cNvPr>
        <xdr:cNvSpPr txBox="1"/>
      </xdr:nvSpPr>
      <xdr:spPr>
        <a:xfrm>
          <a:off x="4686300" y="136371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176,511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88760</xdr:rowOff>
    </xdr:from>
    <xdr:to>
      <xdr:col>24</xdr:col>
      <xdr:colOff>152400</xdr:colOff>
      <xdr:row>79</xdr:row>
      <xdr:rowOff>88760</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4546600" y="136333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114304</xdr:rowOff>
    </xdr:from>
    <xdr:ext cx="599010" cy="259045"/>
    <xdr:sp macro="" textlink="">
      <xdr:nvSpPr>
        <xdr:cNvPr id="176" name="民生費最大値テキスト">
          <a:extLst>
            <a:ext uri="{FF2B5EF4-FFF2-40B4-BE49-F238E27FC236}">
              <a16:creationId xmlns:a16="http://schemas.microsoft.com/office/drawing/2014/main" id="{00000000-0008-0000-0700-0000B0000000}"/>
            </a:ext>
          </a:extLst>
        </xdr:cNvPr>
        <xdr:cNvSpPr txBox="1"/>
      </xdr:nvSpPr>
      <xdr:spPr>
        <a:xfrm>
          <a:off x="4686300" y="119443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291,801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167627</xdr:rowOff>
    </xdr:from>
    <xdr:to>
      <xdr:col>24</xdr:col>
      <xdr:colOff>152400</xdr:colOff>
      <xdr:row>70</xdr:row>
      <xdr:rowOff>167627</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a:off x="4546600" y="121691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38112</xdr:rowOff>
    </xdr:from>
    <xdr:to>
      <xdr:col>24</xdr:col>
      <xdr:colOff>63500</xdr:colOff>
      <xdr:row>78</xdr:row>
      <xdr:rowOff>114440</xdr:rowOff>
    </xdr:to>
    <xdr:cxnSp macro="">
      <xdr:nvCxnSpPr>
        <xdr:cNvPr id="178" name="直線コネクタ 177">
          <a:extLst>
            <a:ext uri="{FF2B5EF4-FFF2-40B4-BE49-F238E27FC236}">
              <a16:creationId xmlns:a16="http://schemas.microsoft.com/office/drawing/2014/main" id="{00000000-0008-0000-0700-0000B2000000}"/>
            </a:ext>
          </a:extLst>
        </xdr:cNvPr>
        <xdr:cNvCxnSpPr/>
      </xdr:nvCxnSpPr>
      <xdr:spPr>
        <a:xfrm flipV="1">
          <a:off x="3797300" y="13411212"/>
          <a:ext cx="838200" cy="7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123982</xdr:rowOff>
    </xdr:from>
    <xdr:ext cx="599010" cy="259045"/>
    <xdr:sp macro="" textlink="">
      <xdr:nvSpPr>
        <xdr:cNvPr id="179" name="民生費平均値テキスト">
          <a:extLst>
            <a:ext uri="{FF2B5EF4-FFF2-40B4-BE49-F238E27FC236}">
              <a16:creationId xmlns:a16="http://schemas.microsoft.com/office/drawing/2014/main" id="{00000000-0008-0000-0700-0000B3000000}"/>
            </a:ext>
          </a:extLst>
        </xdr:cNvPr>
        <xdr:cNvSpPr txBox="1"/>
      </xdr:nvSpPr>
      <xdr:spPr>
        <a:xfrm>
          <a:off x="4686300" y="1298273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212,039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101105</xdr:rowOff>
    </xdr:from>
    <xdr:to>
      <xdr:col>24</xdr:col>
      <xdr:colOff>114300</xdr:colOff>
      <xdr:row>77</xdr:row>
      <xdr:rowOff>31255</xdr:rowOff>
    </xdr:to>
    <xdr:sp macro="" textlink="">
      <xdr:nvSpPr>
        <xdr:cNvPr id="180" name="フローチャート: 判断 179">
          <a:extLst>
            <a:ext uri="{FF2B5EF4-FFF2-40B4-BE49-F238E27FC236}">
              <a16:creationId xmlns:a16="http://schemas.microsoft.com/office/drawing/2014/main" id="{00000000-0008-0000-0700-0000B4000000}"/>
            </a:ext>
          </a:extLst>
        </xdr:cNvPr>
        <xdr:cNvSpPr/>
      </xdr:nvSpPr>
      <xdr:spPr>
        <a:xfrm>
          <a:off x="4584700" y="13131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25921</xdr:rowOff>
    </xdr:from>
    <xdr:to>
      <xdr:col>19</xdr:col>
      <xdr:colOff>177800</xdr:colOff>
      <xdr:row>78</xdr:row>
      <xdr:rowOff>114440</xdr:rowOff>
    </xdr:to>
    <xdr:cxnSp macro="">
      <xdr:nvCxnSpPr>
        <xdr:cNvPr id="181" name="直線コネクタ 180">
          <a:extLst>
            <a:ext uri="{FF2B5EF4-FFF2-40B4-BE49-F238E27FC236}">
              <a16:creationId xmlns:a16="http://schemas.microsoft.com/office/drawing/2014/main" id="{00000000-0008-0000-0700-0000B5000000}"/>
            </a:ext>
          </a:extLst>
        </xdr:cNvPr>
        <xdr:cNvCxnSpPr/>
      </xdr:nvCxnSpPr>
      <xdr:spPr>
        <a:xfrm>
          <a:off x="2908300" y="13227571"/>
          <a:ext cx="889000" cy="2599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35331</xdr:rowOff>
    </xdr:from>
    <xdr:to>
      <xdr:col>20</xdr:col>
      <xdr:colOff>38100</xdr:colOff>
      <xdr:row>77</xdr:row>
      <xdr:rowOff>136931</xdr:rowOff>
    </xdr:to>
    <xdr:sp macro="" textlink="">
      <xdr:nvSpPr>
        <xdr:cNvPr id="182" name="フローチャート: 判断 181">
          <a:extLst>
            <a:ext uri="{FF2B5EF4-FFF2-40B4-BE49-F238E27FC236}">
              <a16:creationId xmlns:a16="http://schemas.microsoft.com/office/drawing/2014/main" id="{00000000-0008-0000-0700-0000B6000000}"/>
            </a:ext>
          </a:extLst>
        </xdr:cNvPr>
        <xdr:cNvSpPr/>
      </xdr:nvSpPr>
      <xdr:spPr>
        <a:xfrm>
          <a:off x="3746500" y="13236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153458</xdr:rowOff>
    </xdr:from>
    <xdr:ext cx="599010" cy="259045"/>
    <xdr:sp macro="" textlink="">
      <xdr:nvSpPr>
        <xdr:cNvPr id="183" name="テキスト ボックス 182">
          <a:extLst>
            <a:ext uri="{FF2B5EF4-FFF2-40B4-BE49-F238E27FC236}">
              <a16:creationId xmlns:a16="http://schemas.microsoft.com/office/drawing/2014/main" id="{00000000-0008-0000-0700-0000B7000000}"/>
            </a:ext>
          </a:extLst>
        </xdr:cNvPr>
        <xdr:cNvSpPr txBox="1"/>
      </xdr:nvSpPr>
      <xdr:spPr>
        <a:xfrm>
          <a:off x="3497795" y="130122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203,718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25921</xdr:rowOff>
    </xdr:from>
    <xdr:to>
      <xdr:col>15</xdr:col>
      <xdr:colOff>50800</xdr:colOff>
      <xdr:row>78</xdr:row>
      <xdr:rowOff>157848</xdr:rowOff>
    </xdr:to>
    <xdr:cxnSp macro="">
      <xdr:nvCxnSpPr>
        <xdr:cNvPr id="184" name="直線コネクタ 183">
          <a:extLst>
            <a:ext uri="{FF2B5EF4-FFF2-40B4-BE49-F238E27FC236}">
              <a16:creationId xmlns:a16="http://schemas.microsoft.com/office/drawing/2014/main" id="{00000000-0008-0000-0700-0000B8000000}"/>
            </a:ext>
          </a:extLst>
        </xdr:cNvPr>
        <xdr:cNvCxnSpPr/>
      </xdr:nvCxnSpPr>
      <xdr:spPr>
        <a:xfrm flipV="1">
          <a:off x="2019300" y="13227571"/>
          <a:ext cx="889000" cy="3033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52997</xdr:rowOff>
    </xdr:from>
    <xdr:to>
      <xdr:col>15</xdr:col>
      <xdr:colOff>101600</xdr:colOff>
      <xdr:row>77</xdr:row>
      <xdr:rowOff>154597</xdr:rowOff>
    </xdr:to>
    <xdr:sp macro="" textlink="">
      <xdr:nvSpPr>
        <xdr:cNvPr id="185" name="フローチャート: 判断 184">
          <a:extLst>
            <a:ext uri="{FF2B5EF4-FFF2-40B4-BE49-F238E27FC236}">
              <a16:creationId xmlns:a16="http://schemas.microsoft.com/office/drawing/2014/main" id="{00000000-0008-0000-0700-0000B9000000}"/>
            </a:ext>
          </a:extLst>
        </xdr:cNvPr>
        <xdr:cNvSpPr/>
      </xdr:nvSpPr>
      <xdr:spPr>
        <a:xfrm>
          <a:off x="2857500" y="132546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145724</xdr:rowOff>
    </xdr:from>
    <xdr:ext cx="599010" cy="259045"/>
    <xdr:sp macro="" textlink="">
      <xdr:nvSpPr>
        <xdr:cNvPr id="186" name="テキスト ボックス 185">
          <a:extLst>
            <a:ext uri="{FF2B5EF4-FFF2-40B4-BE49-F238E27FC236}">
              <a16:creationId xmlns:a16="http://schemas.microsoft.com/office/drawing/2014/main" id="{00000000-0008-0000-0700-0000BA000000}"/>
            </a:ext>
          </a:extLst>
        </xdr:cNvPr>
        <xdr:cNvSpPr txBox="1"/>
      </xdr:nvSpPr>
      <xdr:spPr>
        <a:xfrm>
          <a:off x="2608795" y="133473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122517</xdr:rowOff>
    </xdr:from>
    <xdr:to>
      <xdr:col>10</xdr:col>
      <xdr:colOff>114300</xdr:colOff>
      <xdr:row>78</xdr:row>
      <xdr:rowOff>157848</xdr:rowOff>
    </xdr:to>
    <xdr:cxnSp macro="">
      <xdr:nvCxnSpPr>
        <xdr:cNvPr id="187" name="直線コネクタ 186">
          <a:extLst>
            <a:ext uri="{FF2B5EF4-FFF2-40B4-BE49-F238E27FC236}">
              <a16:creationId xmlns:a16="http://schemas.microsoft.com/office/drawing/2014/main" id="{00000000-0008-0000-0700-0000BB000000}"/>
            </a:ext>
          </a:extLst>
        </xdr:cNvPr>
        <xdr:cNvCxnSpPr/>
      </xdr:nvCxnSpPr>
      <xdr:spPr>
        <a:xfrm>
          <a:off x="1130300" y="13495617"/>
          <a:ext cx="889000" cy="353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89319</xdr:rowOff>
    </xdr:from>
    <xdr:to>
      <xdr:col>10</xdr:col>
      <xdr:colOff>165100</xdr:colOff>
      <xdr:row>78</xdr:row>
      <xdr:rowOff>19469</xdr:rowOff>
    </xdr:to>
    <xdr:sp macro="" textlink="">
      <xdr:nvSpPr>
        <xdr:cNvPr id="188" name="フローチャート: 判断 187">
          <a:extLst>
            <a:ext uri="{FF2B5EF4-FFF2-40B4-BE49-F238E27FC236}">
              <a16:creationId xmlns:a16="http://schemas.microsoft.com/office/drawing/2014/main" id="{00000000-0008-0000-0700-0000BC000000}"/>
            </a:ext>
          </a:extLst>
        </xdr:cNvPr>
        <xdr:cNvSpPr/>
      </xdr:nvSpPr>
      <xdr:spPr>
        <a:xfrm>
          <a:off x="1968500" y="13290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35996</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1719795" y="130661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199,467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7531</xdr:rowOff>
    </xdr:from>
    <xdr:to>
      <xdr:col>6</xdr:col>
      <xdr:colOff>38100</xdr:colOff>
      <xdr:row>78</xdr:row>
      <xdr:rowOff>109131</xdr:rowOff>
    </xdr:to>
    <xdr:sp macro="" textlink="">
      <xdr:nvSpPr>
        <xdr:cNvPr id="190" name="フローチャート: 判断 189">
          <a:extLst>
            <a:ext uri="{FF2B5EF4-FFF2-40B4-BE49-F238E27FC236}">
              <a16:creationId xmlns:a16="http://schemas.microsoft.com/office/drawing/2014/main" id="{00000000-0008-0000-0700-0000BE000000}"/>
            </a:ext>
          </a:extLst>
        </xdr:cNvPr>
        <xdr:cNvSpPr/>
      </xdr:nvSpPr>
      <xdr:spPr>
        <a:xfrm>
          <a:off x="1079500" y="13380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125658</xdr:rowOff>
    </xdr:from>
    <xdr:ext cx="59901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830795" y="131558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158762</xdr:rowOff>
    </xdr:from>
    <xdr:to>
      <xdr:col>24</xdr:col>
      <xdr:colOff>114300</xdr:colOff>
      <xdr:row>78</xdr:row>
      <xdr:rowOff>88912</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4584700" y="13360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137189</xdr:rowOff>
    </xdr:from>
    <xdr:ext cx="599010" cy="259045"/>
    <xdr:sp macro="" textlink="">
      <xdr:nvSpPr>
        <xdr:cNvPr id="198" name="民生費該当値テキスト">
          <a:extLst>
            <a:ext uri="{FF2B5EF4-FFF2-40B4-BE49-F238E27FC236}">
              <a16:creationId xmlns:a16="http://schemas.microsoft.com/office/drawing/2014/main" id="{00000000-0008-0000-0700-0000C6000000}"/>
            </a:ext>
          </a:extLst>
        </xdr:cNvPr>
        <xdr:cNvSpPr txBox="1"/>
      </xdr:nvSpPr>
      <xdr:spPr>
        <a:xfrm>
          <a:off x="4686300" y="133388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193,999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63640</xdr:rowOff>
    </xdr:from>
    <xdr:to>
      <xdr:col>20</xdr:col>
      <xdr:colOff>38100</xdr:colOff>
      <xdr:row>78</xdr:row>
      <xdr:rowOff>165240</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3746500" y="13436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78</xdr:row>
      <xdr:rowOff>156367</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3497795" y="135294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146571</xdr:rowOff>
    </xdr:from>
    <xdr:to>
      <xdr:col>15</xdr:col>
      <xdr:colOff>101600</xdr:colOff>
      <xdr:row>77</xdr:row>
      <xdr:rowOff>76721</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2857500" y="13176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93248</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2608795" y="129519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208,459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107048</xdr:rowOff>
    </xdr:from>
    <xdr:to>
      <xdr:col>10</xdr:col>
      <xdr:colOff>165100</xdr:colOff>
      <xdr:row>79</xdr:row>
      <xdr:rowOff>37198</xdr:rowOff>
    </xdr:to>
    <xdr:sp macro="" textlink="">
      <xdr:nvSpPr>
        <xdr:cNvPr id="203" name="楕円 202">
          <a:extLst>
            <a:ext uri="{FF2B5EF4-FFF2-40B4-BE49-F238E27FC236}">
              <a16:creationId xmlns:a16="http://schemas.microsoft.com/office/drawing/2014/main" id="{00000000-0008-0000-0700-0000CB000000}"/>
            </a:ext>
          </a:extLst>
        </xdr:cNvPr>
        <xdr:cNvSpPr/>
      </xdr:nvSpPr>
      <xdr:spPr>
        <a:xfrm>
          <a:off x="1968500" y="13480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79</xdr:row>
      <xdr:rowOff>28325</xdr:rowOff>
    </xdr:from>
    <xdr:ext cx="599010" cy="259045"/>
    <xdr:sp macro="" textlink="">
      <xdr:nvSpPr>
        <xdr:cNvPr id="204" name="テキスト ボックス 203">
          <a:extLst>
            <a:ext uri="{FF2B5EF4-FFF2-40B4-BE49-F238E27FC236}">
              <a16:creationId xmlns:a16="http://schemas.microsoft.com/office/drawing/2014/main" id="{00000000-0008-0000-0700-0000CC000000}"/>
            </a:ext>
          </a:extLst>
        </xdr:cNvPr>
        <xdr:cNvSpPr txBox="1"/>
      </xdr:nvSpPr>
      <xdr:spPr>
        <a:xfrm>
          <a:off x="1719795" y="135728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184,571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71717</xdr:rowOff>
    </xdr:from>
    <xdr:to>
      <xdr:col>6</xdr:col>
      <xdr:colOff>38100</xdr:colOff>
      <xdr:row>79</xdr:row>
      <xdr:rowOff>1867</xdr:rowOff>
    </xdr:to>
    <xdr:sp macro="" textlink="">
      <xdr:nvSpPr>
        <xdr:cNvPr id="205" name="楕円 204">
          <a:extLst>
            <a:ext uri="{FF2B5EF4-FFF2-40B4-BE49-F238E27FC236}">
              <a16:creationId xmlns:a16="http://schemas.microsoft.com/office/drawing/2014/main" id="{00000000-0008-0000-0700-0000CD000000}"/>
            </a:ext>
          </a:extLst>
        </xdr:cNvPr>
        <xdr:cNvSpPr/>
      </xdr:nvSpPr>
      <xdr:spPr>
        <a:xfrm>
          <a:off x="1079500" y="13444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164444</xdr:rowOff>
    </xdr:from>
    <xdr:ext cx="599010" cy="259045"/>
    <xdr:sp macro="" textlink="">
      <xdr:nvSpPr>
        <xdr:cNvPr id="206" name="テキスト ボックス 205">
          <a:extLst>
            <a:ext uri="{FF2B5EF4-FFF2-40B4-BE49-F238E27FC236}">
              <a16:creationId xmlns:a16="http://schemas.microsoft.com/office/drawing/2014/main" id="{00000000-0008-0000-0700-0000CE000000}"/>
            </a:ext>
          </a:extLst>
        </xdr:cNvPr>
        <xdr:cNvSpPr txBox="1"/>
      </xdr:nvSpPr>
      <xdr:spPr>
        <a:xfrm>
          <a:off x="830795" y="135375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187,353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37,431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a:extLst>
            <a:ext uri="{FF2B5EF4-FFF2-40B4-BE49-F238E27FC236}">
              <a16:creationId xmlns:a16="http://schemas.microsoft.com/office/drawing/2014/main" id="{00000000-0008-0000-0700-0000D6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a:extLst>
            <a:ext uri="{FF2B5EF4-FFF2-40B4-BE49-F238E27FC236}">
              <a16:creationId xmlns:a16="http://schemas.microsoft.com/office/drawing/2014/main" id="{00000000-0008-0000-0700-0000D7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91</xdr:row>
      <xdr:rowOff>21970</xdr:rowOff>
    </xdr:from>
    <xdr:ext cx="531299" cy="259045"/>
    <xdr:sp macro="" textlink="">
      <xdr:nvSpPr>
        <xdr:cNvPr id="227" name="テキスト ボックス 226">
          <a:extLst>
            <a:ext uri="{FF2B5EF4-FFF2-40B4-BE49-F238E27FC236}">
              <a16:creationId xmlns:a16="http://schemas.microsoft.com/office/drawing/2014/main" id="{00000000-0008-0000-0700-0000E3000000}"/>
            </a:ext>
          </a:extLst>
        </xdr:cNvPr>
        <xdr:cNvSpPr txBox="1"/>
      </xdr:nvSpPr>
      <xdr:spPr>
        <a:xfrm>
          <a:off x="230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89</xdr:row>
      <xdr:rowOff>38298</xdr:rowOff>
    </xdr:from>
    <xdr:ext cx="531299" cy="259045"/>
    <xdr:sp macro="" textlink="">
      <xdr:nvSpPr>
        <xdr:cNvPr id="229" name="テキスト ボックス 228">
          <a:extLst>
            <a:ext uri="{FF2B5EF4-FFF2-40B4-BE49-F238E27FC236}">
              <a16:creationId xmlns:a16="http://schemas.microsoft.com/office/drawing/2014/main" id="{00000000-0008-0000-0700-0000E5000000}"/>
            </a:ext>
          </a:extLst>
        </xdr:cNvPr>
        <xdr:cNvSpPr txBox="1"/>
      </xdr:nvSpPr>
      <xdr:spPr>
        <a:xfrm>
          <a:off x="230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0" name="直線コネクタ 229">
          <a:extLst>
            <a:ext uri="{FF2B5EF4-FFF2-40B4-BE49-F238E27FC236}">
              <a16:creationId xmlns:a16="http://schemas.microsoft.com/office/drawing/2014/main" id="{00000000-0008-0000-0700-0000E6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87</xdr:row>
      <xdr:rowOff>54627</xdr:rowOff>
    </xdr:from>
    <xdr:ext cx="531299" cy="259045"/>
    <xdr:sp macro="" textlink="">
      <xdr:nvSpPr>
        <xdr:cNvPr id="231" name="テキスト ボックス 230">
          <a:extLst>
            <a:ext uri="{FF2B5EF4-FFF2-40B4-BE49-F238E27FC236}">
              <a16:creationId xmlns:a16="http://schemas.microsoft.com/office/drawing/2014/main" id="{00000000-0008-0000-0700-0000E7000000}"/>
            </a:ext>
          </a:extLst>
        </xdr:cNvPr>
        <xdr:cNvSpPr txBox="1"/>
      </xdr:nvSpPr>
      <xdr:spPr>
        <a:xfrm>
          <a:off x="230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2" name="衛生費グラフ枠">
          <a:extLst>
            <a:ext uri="{FF2B5EF4-FFF2-40B4-BE49-F238E27FC236}">
              <a16:creationId xmlns:a16="http://schemas.microsoft.com/office/drawing/2014/main" id="{00000000-0008-0000-0700-0000E8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101262</xdr:rowOff>
    </xdr:from>
    <xdr:to>
      <xdr:col>24</xdr:col>
      <xdr:colOff>62865</xdr:colOff>
      <xdr:row>98</xdr:row>
      <xdr:rowOff>143912</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flipV="1">
          <a:off x="4633595" y="15360312"/>
          <a:ext cx="1270" cy="1585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147739</xdr:rowOff>
    </xdr:from>
    <xdr:ext cx="534377" cy="259045"/>
    <xdr:sp macro="" textlink="">
      <xdr:nvSpPr>
        <xdr:cNvPr id="234" name="衛生費最小値テキスト">
          <a:extLst>
            <a:ext uri="{FF2B5EF4-FFF2-40B4-BE49-F238E27FC236}">
              <a16:creationId xmlns:a16="http://schemas.microsoft.com/office/drawing/2014/main" id="{00000000-0008-0000-0700-0000EA000000}"/>
            </a:ext>
          </a:extLst>
        </xdr:cNvPr>
        <xdr:cNvSpPr txBox="1"/>
      </xdr:nvSpPr>
      <xdr:spPr>
        <a:xfrm>
          <a:off x="4686300" y="169498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23,871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143912</xdr:rowOff>
    </xdr:from>
    <xdr:to>
      <xdr:col>24</xdr:col>
      <xdr:colOff>152400</xdr:colOff>
      <xdr:row>98</xdr:row>
      <xdr:rowOff>143912</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a:off x="4546600" y="169460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47939</xdr:rowOff>
    </xdr:from>
    <xdr:ext cx="534377" cy="259045"/>
    <xdr:sp macro="" textlink="">
      <xdr:nvSpPr>
        <xdr:cNvPr id="236" name="衛生費最大値テキスト">
          <a:extLst>
            <a:ext uri="{FF2B5EF4-FFF2-40B4-BE49-F238E27FC236}">
              <a16:creationId xmlns:a16="http://schemas.microsoft.com/office/drawing/2014/main" id="{00000000-0008-0000-0700-0000EC000000}"/>
            </a:ext>
          </a:extLst>
        </xdr:cNvPr>
        <xdr:cNvSpPr txBox="1"/>
      </xdr:nvSpPr>
      <xdr:spPr>
        <a:xfrm>
          <a:off x="4686300" y="15135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72,427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89</xdr:row>
      <xdr:rowOff>101262</xdr:rowOff>
    </xdr:from>
    <xdr:to>
      <xdr:col>24</xdr:col>
      <xdr:colOff>152400</xdr:colOff>
      <xdr:row>89</xdr:row>
      <xdr:rowOff>101262</xdr:rowOff>
    </xdr:to>
    <xdr:cxnSp macro="">
      <xdr:nvCxnSpPr>
        <xdr:cNvPr id="237" name="直線コネクタ 236">
          <a:extLst>
            <a:ext uri="{FF2B5EF4-FFF2-40B4-BE49-F238E27FC236}">
              <a16:creationId xmlns:a16="http://schemas.microsoft.com/office/drawing/2014/main" id="{00000000-0008-0000-0700-0000ED000000}"/>
            </a:ext>
          </a:extLst>
        </xdr:cNvPr>
        <xdr:cNvCxnSpPr/>
      </xdr:nvCxnSpPr>
      <xdr:spPr>
        <a:xfrm>
          <a:off x="4546600" y="153603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68507</xdr:rowOff>
    </xdr:from>
    <xdr:to>
      <xdr:col>24</xdr:col>
      <xdr:colOff>63500</xdr:colOff>
      <xdr:row>96</xdr:row>
      <xdr:rowOff>138100</xdr:rowOff>
    </xdr:to>
    <xdr:cxnSp macro="">
      <xdr:nvCxnSpPr>
        <xdr:cNvPr id="238" name="直線コネクタ 237">
          <a:extLst>
            <a:ext uri="{FF2B5EF4-FFF2-40B4-BE49-F238E27FC236}">
              <a16:creationId xmlns:a16="http://schemas.microsoft.com/office/drawing/2014/main" id="{00000000-0008-0000-0700-0000EE000000}"/>
            </a:ext>
          </a:extLst>
        </xdr:cNvPr>
        <xdr:cNvCxnSpPr/>
      </xdr:nvCxnSpPr>
      <xdr:spPr>
        <a:xfrm flipV="1">
          <a:off x="3797300" y="16527707"/>
          <a:ext cx="838200" cy="695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94335</xdr:rowOff>
    </xdr:from>
    <xdr:ext cx="534377" cy="259045"/>
    <xdr:sp macro="" textlink="">
      <xdr:nvSpPr>
        <xdr:cNvPr id="239" name="衛生費平均値テキスト">
          <a:extLst>
            <a:ext uri="{FF2B5EF4-FFF2-40B4-BE49-F238E27FC236}">
              <a16:creationId xmlns:a16="http://schemas.microsoft.com/office/drawing/2014/main" id="{00000000-0008-0000-0700-0000EF000000}"/>
            </a:ext>
          </a:extLst>
        </xdr:cNvPr>
        <xdr:cNvSpPr txBox="1"/>
      </xdr:nvSpPr>
      <xdr:spPr>
        <a:xfrm>
          <a:off x="4686300" y="1672498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28,423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115908</xdr:rowOff>
    </xdr:from>
    <xdr:to>
      <xdr:col>24</xdr:col>
      <xdr:colOff>114300</xdr:colOff>
      <xdr:row>98</xdr:row>
      <xdr:rowOff>46058</xdr:rowOff>
    </xdr:to>
    <xdr:sp macro="" textlink="">
      <xdr:nvSpPr>
        <xdr:cNvPr id="240" name="フローチャート: 判断 239">
          <a:extLst>
            <a:ext uri="{FF2B5EF4-FFF2-40B4-BE49-F238E27FC236}">
              <a16:creationId xmlns:a16="http://schemas.microsoft.com/office/drawing/2014/main" id="{00000000-0008-0000-0700-0000F0000000}"/>
            </a:ext>
          </a:extLst>
        </xdr:cNvPr>
        <xdr:cNvSpPr/>
      </xdr:nvSpPr>
      <xdr:spPr>
        <a:xfrm>
          <a:off x="4584700" y="167465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138100</xdr:rowOff>
    </xdr:from>
    <xdr:to>
      <xdr:col>19</xdr:col>
      <xdr:colOff>177800</xdr:colOff>
      <xdr:row>96</xdr:row>
      <xdr:rowOff>161123</xdr:rowOff>
    </xdr:to>
    <xdr:cxnSp macro="">
      <xdr:nvCxnSpPr>
        <xdr:cNvPr id="241" name="直線コネクタ 240">
          <a:extLst>
            <a:ext uri="{FF2B5EF4-FFF2-40B4-BE49-F238E27FC236}">
              <a16:creationId xmlns:a16="http://schemas.microsoft.com/office/drawing/2014/main" id="{00000000-0008-0000-0700-0000F1000000}"/>
            </a:ext>
          </a:extLst>
        </xdr:cNvPr>
        <xdr:cNvCxnSpPr/>
      </xdr:nvCxnSpPr>
      <xdr:spPr>
        <a:xfrm flipV="1">
          <a:off x="2908300" y="16597300"/>
          <a:ext cx="889000" cy="230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143143</xdr:rowOff>
    </xdr:from>
    <xdr:to>
      <xdr:col>20</xdr:col>
      <xdr:colOff>38100</xdr:colOff>
      <xdr:row>98</xdr:row>
      <xdr:rowOff>73293</xdr:rowOff>
    </xdr:to>
    <xdr:sp macro="" textlink="">
      <xdr:nvSpPr>
        <xdr:cNvPr id="242" name="フローチャート: 判断 241">
          <a:extLst>
            <a:ext uri="{FF2B5EF4-FFF2-40B4-BE49-F238E27FC236}">
              <a16:creationId xmlns:a16="http://schemas.microsoft.com/office/drawing/2014/main" id="{00000000-0008-0000-0700-0000F2000000}"/>
            </a:ext>
          </a:extLst>
        </xdr:cNvPr>
        <xdr:cNvSpPr/>
      </xdr:nvSpPr>
      <xdr:spPr>
        <a:xfrm>
          <a:off x="3746500" y="16773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64420</xdr:rowOff>
    </xdr:from>
    <xdr:ext cx="534377" cy="259045"/>
    <xdr:sp macro="" textlink="">
      <xdr:nvSpPr>
        <xdr:cNvPr id="243" name="テキスト ボックス 242">
          <a:extLst>
            <a:ext uri="{FF2B5EF4-FFF2-40B4-BE49-F238E27FC236}">
              <a16:creationId xmlns:a16="http://schemas.microsoft.com/office/drawing/2014/main" id="{00000000-0008-0000-0700-0000F3000000}"/>
            </a:ext>
          </a:extLst>
        </xdr:cNvPr>
        <xdr:cNvSpPr txBox="1"/>
      </xdr:nvSpPr>
      <xdr:spPr>
        <a:xfrm>
          <a:off x="3530111" y="168665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161123</xdr:rowOff>
    </xdr:from>
    <xdr:to>
      <xdr:col>15</xdr:col>
      <xdr:colOff>50800</xdr:colOff>
      <xdr:row>97</xdr:row>
      <xdr:rowOff>42969</xdr:rowOff>
    </xdr:to>
    <xdr:cxnSp macro="">
      <xdr:nvCxnSpPr>
        <xdr:cNvPr id="244" name="直線コネクタ 243">
          <a:extLst>
            <a:ext uri="{FF2B5EF4-FFF2-40B4-BE49-F238E27FC236}">
              <a16:creationId xmlns:a16="http://schemas.microsoft.com/office/drawing/2014/main" id="{00000000-0008-0000-0700-0000F4000000}"/>
            </a:ext>
          </a:extLst>
        </xdr:cNvPr>
        <xdr:cNvCxnSpPr/>
      </xdr:nvCxnSpPr>
      <xdr:spPr>
        <a:xfrm flipV="1">
          <a:off x="2019300" y="16620323"/>
          <a:ext cx="889000" cy="53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154704</xdr:rowOff>
    </xdr:from>
    <xdr:to>
      <xdr:col>15</xdr:col>
      <xdr:colOff>101600</xdr:colOff>
      <xdr:row>98</xdr:row>
      <xdr:rowOff>84854</xdr:rowOff>
    </xdr:to>
    <xdr:sp macro="" textlink="">
      <xdr:nvSpPr>
        <xdr:cNvPr id="245" name="フローチャート: 判断 244">
          <a:extLst>
            <a:ext uri="{FF2B5EF4-FFF2-40B4-BE49-F238E27FC236}">
              <a16:creationId xmlns:a16="http://schemas.microsoft.com/office/drawing/2014/main" id="{00000000-0008-0000-0700-0000F5000000}"/>
            </a:ext>
          </a:extLst>
        </xdr:cNvPr>
        <xdr:cNvSpPr/>
      </xdr:nvSpPr>
      <xdr:spPr>
        <a:xfrm>
          <a:off x="2857500" y="16785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75981</xdr:rowOff>
    </xdr:from>
    <xdr:ext cx="534377"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2641111" y="16878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40227</xdr:rowOff>
    </xdr:from>
    <xdr:to>
      <xdr:col>10</xdr:col>
      <xdr:colOff>114300</xdr:colOff>
      <xdr:row>97</xdr:row>
      <xdr:rowOff>42969</xdr:rowOff>
    </xdr:to>
    <xdr:cxnSp macro="">
      <xdr:nvCxnSpPr>
        <xdr:cNvPr id="247" name="直線コネクタ 246">
          <a:extLst>
            <a:ext uri="{FF2B5EF4-FFF2-40B4-BE49-F238E27FC236}">
              <a16:creationId xmlns:a16="http://schemas.microsoft.com/office/drawing/2014/main" id="{00000000-0008-0000-0700-0000F7000000}"/>
            </a:ext>
          </a:extLst>
        </xdr:cNvPr>
        <xdr:cNvCxnSpPr/>
      </xdr:nvCxnSpPr>
      <xdr:spPr>
        <a:xfrm>
          <a:off x="1130300" y="16670877"/>
          <a:ext cx="889000" cy="27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122732</xdr:rowOff>
    </xdr:from>
    <xdr:to>
      <xdr:col>10</xdr:col>
      <xdr:colOff>165100</xdr:colOff>
      <xdr:row>98</xdr:row>
      <xdr:rowOff>52882</xdr:rowOff>
    </xdr:to>
    <xdr:sp macro="" textlink="">
      <xdr:nvSpPr>
        <xdr:cNvPr id="248" name="フローチャート: 判断 247">
          <a:extLst>
            <a:ext uri="{FF2B5EF4-FFF2-40B4-BE49-F238E27FC236}">
              <a16:creationId xmlns:a16="http://schemas.microsoft.com/office/drawing/2014/main" id="{00000000-0008-0000-0700-0000F8000000}"/>
            </a:ext>
          </a:extLst>
        </xdr:cNvPr>
        <xdr:cNvSpPr/>
      </xdr:nvSpPr>
      <xdr:spPr>
        <a:xfrm>
          <a:off x="1968500" y="167533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44009</xdr:rowOff>
    </xdr:from>
    <xdr:ext cx="534377"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1752111" y="16846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133967</xdr:rowOff>
    </xdr:from>
    <xdr:to>
      <xdr:col>6</xdr:col>
      <xdr:colOff>38100</xdr:colOff>
      <xdr:row>98</xdr:row>
      <xdr:rowOff>64117</xdr:rowOff>
    </xdr:to>
    <xdr:sp macro="" textlink="">
      <xdr:nvSpPr>
        <xdr:cNvPr id="250" name="フローチャート: 判断 249">
          <a:extLst>
            <a:ext uri="{FF2B5EF4-FFF2-40B4-BE49-F238E27FC236}">
              <a16:creationId xmlns:a16="http://schemas.microsoft.com/office/drawing/2014/main" id="{00000000-0008-0000-0700-0000FA000000}"/>
            </a:ext>
          </a:extLst>
        </xdr:cNvPr>
        <xdr:cNvSpPr/>
      </xdr:nvSpPr>
      <xdr:spPr>
        <a:xfrm>
          <a:off x="1079500" y="16764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55244</xdr:rowOff>
    </xdr:from>
    <xdr:ext cx="534377"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863111" y="16857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6" name="テキスト ボックス 255">
          <a:extLst>
            <a:ext uri="{FF2B5EF4-FFF2-40B4-BE49-F238E27FC236}">
              <a16:creationId xmlns:a16="http://schemas.microsoft.com/office/drawing/2014/main" id="{00000000-0008-0000-0700-00000001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17707</xdr:rowOff>
    </xdr:from>
    <xdr:to>
      <xdr:col>24</xdr:col>
      <xdr:colOff>114300</xdr:colOff>
      <xdr:row>96</xdr:row>
      <xdr:rowOff>119307</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4584700" y="16476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40584</xdr:rowOff>
    </xdr:from>
    <xdr:ext cx="534377" cy="259045"/>
    <xdr:sp macro="" textlink="">
      <xdr:nvSpPr>
        <xdr:cNvPr id="258" name="衛生費該当値テキスト">
          <a:extLst>
            <a:ext uri="{FF2B5EF4-FFF2-40B4-BE49-F238E27FC236}">
              <a16:creationId xmlns:a16="http://schemas.microsoft.com/office/drawing/2014/main" id="{00000000-0008-0000-0700-000002010000}"/>
            </a:ext>
          </a:extLst>
        </xdr:cNvPr>
        <xdr:cNvSpPr txBox="1"/>
      </xdr:nvSpPr>
      <xdr:spPr>
        <a:xfrm>
          <a:off x="4686300" y="163283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36,680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87300</xdr:rowOff>
    </xdr:from>
    <xdr:to>
      <xdr:col>20</xdr:col>
      <xdr:colOff>38100</xdr:colOff>
      <xdr:row>97</xdr:row>
      <xdr:rowOff>17450</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3746500" y="1654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33977</xdr:rowOff>
    </xdr:from>
    <xdr:ext cx="534377"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3530111" y="163217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34,549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110323</xdr:rowOff>
    </xdr:from>
    <xdr:to>
      <xdr:col>15</xdr:col>
      <xdr:colOff>101600</xdr:colOff>
      <xdr:row>97</xdr:row>
      <xdr:rowOff>40473</xdr:rowOff>
    </xdr:to>
    <xdr:sp macro="" textlink="">
      <xdr:nvSpPr>
        <xdr:cNvPr id="261" name="楕円 260">
          <a:extLst>
            <a:ext uri="{FF2B5EF4-FFF2-40B4-BE49-F238E27FC236}">
              <a16:creationId xmlns:a16="http://schemas.microsoft.com/office/drawing/2014/main" id="{00000000-0008-0000-0700-000005010000}"/>
            </a:ext>
          </a:extLst>
        </xdr:cNvPr>
        <xdr:cNvSpPr/>
      </xdr:nvSpPr>
      <xdr:spPr>
        <a:xfrm>
          <a:off x="2857500" y="16569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57000</xdr:rowOff>
    </xdr:from>
    <xdr:ext cx="534377" cy="259045"/>
    <xdr:sp macro="" textlink="">
      <xdr:nvSpPr>
        <xdr:cNvPr id="262" name="テキスト ボックス 261">
          <a:extLst>
            <a:ext uri="{FF2B5EF4-FFF2-40B4-BE49-F238E27FC236}">
              <a16:creationId xmlns:a16="http://schemas.microsoft.com/office/drawing/2014/main" id="{00000000-0008-0000-0700-000006010000}"/>
            </a:ext>
          </a:extLst>
        </xdr:cNvPr>
        <xdr:cNvSpPr txBox="1"/>
      </xdr:nvSpPr>
      <xdr:spPr>
        <a:xfrm>
          <a:off x="2641111" y="163447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163619</xdr:rowOff>
    </xdr:from>
    <xdr:to>
      <xdr:col>10</xdr:col>
      <xdr:colOff>165100</xdr:colOff>
      <xdr:row>97</xdr:row>
      <xdr:rowOff>93769</xdr:rowOff>
    </xdr:to>
    <xdr:sp macro="" textlink="">
      <xdr:nvSpPr>
        <xdr:cNvPr id="263" name="楕円 262">
          <a:extLst>
            <a:ext uri="{FF2B5EF4-FFF2-40B4-BE49-F238E27FC236}">
              <a16:creationId xmlns:a16="http://schemas.microsoft.com/office/drawing/2014/main" id="{00000000-0008-0000-0700-000007010000}"/>
            </a:ext>
          </a:extLst>
        </xdr:cNvPr>
        <xdr:cNvSpPr/>
      </xdr:nvSpPr>
      <xdr:spPr>
        <a:xfrm>
          <a:off x="1968500" y="16622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110296</xdr:rowOff>
    </xdr:from>
    <xdr:ext cx="534377" cy="259045"/>
    <xdr:sp macro="" textlink="">
      <xdr:nvSpPr>
        <xdr:cNvPr id="264" name="テキスト ボックス 263">
          <a:extLst>
            <a:ext uri="{FF2B5EF4-FFF2-40B4-BE49-F238E27FC236}">
              <a16:creationId xmlns:a16="http://schemas.microsoft.com/office/drawing/2014/main" id="{00000000-0008-0000-0700-000008010000}"/>
            </a:ext>
          </a:extLst>
        </xdr:cNvPr>
        <xdr:cNvSpPr txBox="1"/>
      </xdr:nvSpPr>
      <xdr:spPr>
        <a:xfrm>
          <a:off x="1752111" y="163980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160877</xdr:rowOff>
    </xdr:from>
    <xdr:to>
      <xdr:col>6</xdr:col>
      <xdr:colOff>38100</xdr:colOff>
      <xdr:row>97</xdr:row>
      <xdr:rowOff>91027</xdr:rowOff>
    </xdr:to>
    <xdr:sp macro="" textlink="">
      <xdr:nvSpPr>
        <xdr:cNvPr id="265" name="楕円 264">
          <a:extLst>
            <a:ext uri="{FF2B5EF4-FFF2-40B4-BE49-F238E27FC236}">
              <a16:creationId xmlns:a16="http://schemas.microsoft.com/office/drawing/2014/main" id="{00000000-0008-0000-0700-000009010000}"/>
            </a:ext>
          </a:extLst>
        </xdr:cNvPr>
        <xdr:cNvSpPr/>
      </xdr:nvSpPr>
      <xdr:spPr>
        <a:xfrm>
          <a:off x="1079500" y="16620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107554</xdr:rowOff>
    </xdr:from>
    <xdr:ext cx="534377" cy="259045"/>
    <xdr:sp macro="" textlink="">
      <xdr:nvSpPr>
        <xdr:cNvPr id="266" name="テキスト ボックス 265">
          <a:extLst>
            <a:ext uri="{FF2B5EF4-FFF2-40B4-BE49-F238E27FC236}">
              <a16:creationId xmlns:a16="http://schemas.microsoft.com/office/drawing/2014/main" id="{00000000-0008-0000-0700-00000A010000}"/>
            </a:ext>
          </a:extLst>
        </xdr:cNvPr>
        <xdr:cNvSpPr txBox="1"/>
      </xdr:nvSpPr>
      <xdr:spPr>
        <a:xfrm>
          <a:off x="863111" y="16395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32,296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1" name="正方形/長方形 270">
          <a:extLst>
            <a:ext uri="{FF2B5EF4-FFF2-40B4-BE49-F238E27FC236}">
              <a16:creationId xmlns:a16="http://schemas.microsoft.com/office/drawing/2014/main" id="{00000000-0008-0000-0700-00000F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2" name="正方形/長方形 271">
          <a:extLst>
            <a:ext uri="{FF2B5EF4-FFF2-40B4-BE49-F238E27FC236}">
              <a16:creationId xmlns:a16="http://schemas.microsoft.com/office/drawing/2014/main" id="{00000000-0008-0000-0700-000010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3" name="正方形/長方形 272">
          <a:extLst>
            <a:ext uri="{FF2B5EF4-FFF2-40B4-BE49-F238E27FC236}">
              <a16:creationId xmlns:a16="http://schemas.microsoft.com/office/drawing/2014/main" id="{00000000-0008-0000-0700-000011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4" name="正方形/長方形 273">
          <a:extLst>
            <a:ext uri="{FF2B5EF4-FFF2-40B4-BE49-F238E27FC236}">
              <a16:creationId xmlns:a16="http://schemas.microsoft.com/office/drawing/2014/main" id="{00000000-0008-0000-0700-000012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5" name="テキスト ボックス 274">
          <a:extLst>
            <a:ext uri="{FF2B5EF4-FFF2-40B4-BE49-F238E27FC236}">
              <a16:creationId xmlns:a16="http://schemas.microsoft.com/office/drawing/2014/main" id="{00000000-0008-0000-0700-000013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6" name="直線コネクタ 275">
          <a:extLst>
            <a:ext uri="{FF2B5EF4-FFF2-40B4-BE49-F238E27FC236}">
              <a16:creationId xmlns:a16="http://schemas.microsoft.com/office/drawing/2014/main" id="{00000000-0008-0000-0700-000014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82" name="テキスト ボックス 281">
          <a:extLst>
            <a:ext uri="{FF2B5EF4-FFF2-40B4-BE49-F238E27FC236}">
              <a16:creationId xmlns:a16="http://schemas.microsoft.com/office/drawing/2014/main" id="{00000000-0008-0000-0700-00001A010000}"/>
            </a:ext>
          </a:extLst>
        </xdr:cNvPr>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4" name="テキスト ボックス 283">
          <a:extLst>
            <a:ext uri="{FF2B5EF4-FFF2-40B4-BE49-F238E27FC236}">
              <a16:creationId xmlns:a16="http://schemas.microsoft.com/office/drawing/2014/main" id="{00000000-0008-0000-0700-00001C010000}"/>
            </a:ext>
          </a:extLst>
        </xdr:cNvPr>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6" name="テキスト ボックス 285">
          <a:extLst>
            <a:ext uri="{FF2B5EF4-FFF2-40B4-BE49-F238E27FC236}">
              <a16:creationId xmlns:a16="http://schemas.microsoft.com/office/drawing/2014/main" id="{00000000-0008-0000-0700-00001E010000}"/>
            </a:ext>
          </a:extLst>
        </xdr:cNvPr>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7" name="直線コネクタ 286">
          <a:extLst>
            <a:ext uri="{FF2B5EF4-FFF2-40B4-BE49-F238E27FC236}">
              <a16:creationId xmlns:a16="http://schemas.microsoft.com/office/drawing/2014/main" id="{00000000-0008-0000-0700-00001F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8" name="テキスト ボックス 287">
          <a:extLst>
            <a:ext uri="{FF2B5EF4-FFF2-40B4-BE49-F238E27FC236}">
              <a16:creationId xmlns:a16="http://schemas.microsoft.com/office/drawing/2014/main" id="{00000000-0008-0000-0700-000020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9" name="労働費グラフ枠">
          <a:extLst>
            <a:ext uri="{FF2B5EF4-FFF2-40B4-BE49-F238E27FC236}">
              <a16:creationId xmlns:a16="http://schemas.microsoft.com/office/drawing/2014/main" id="{00000000-0008-0000-0700-000021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154178</xdr:rowOff>
    </xdr:from>
    <xdr:to>
      <xdr:col>54</xdr:col>
      <xdr:colOff>189865</xdr:colOff>
      <xdr:row>39</xdr:row>
      <xdr:rowOff>1016</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flipV="1">
          <a:off x="10475595" y="5469128"/>
          <a:ext cx="1270" cy="12184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4843</xdr:rowOff>
    </xdr:from>
    <xdr:ext cx="378565" cy="259045"/>
    <xdr:sp macro="" textlink="">
      <xdr:nvSpPr>
        <xdr:cNvPr id="291" name="労働費最小値テキスト">
          <a:extLst>
            <a:ext uri="{FF2B5EF4-FFF2-40B4-BE49-F238E27FC236}">
              <a16:creationId xmlns:a16="http://schemas.microsoft.com/office/drawing/2014/main" id="{00000000-0008-0000-0700-000023010000}"/>
            </a:ext>
          </a:extLst>
        </xdr:cNvPr>
        <xdr:cNvSpPr txBox="1"/>
      </xdr:nvSpPr>
      <xdr:spPr>
        <a:xfrm>
          <a:off x="10528300" y="66913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1016</xdr:rowOff>
    </xdr:from>
    <xdr:to>
      <xdr:col>55</xdr:col>
      <xdr:colOff>88900</xdr:colOff>
      <xdr:row>39</xdr:row>
      <xdr:rowOff>1016</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a:off x="10388600" y="66875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100855</xdr:rowOff>
    </xdr:from>
    <xdr:ext cx="469744" cy="259045"/>
    <xdr:sp macro="" textlink="">
      <xdr:nvSpPr>
        <xdr:cNvPr id="293" name="労働費最大値テキスト">
          <a:extLst>
            <a:ext uri="{FF2B5EF4-FFF2-40B4-BE49-F238E27FC236}">
              <a16:creationId xmlns:a16="http://schemas.microsoft.com/office/drawing/2014/main" id="{00000000-0008-0000-0700-000025010000}"/>
            </a:ext>
          </a:extLst>
        </xdr:cNvPr>
        <xdr:cNvSpPr txBox="1"/>
      </xdr:nvSpPr>
      <xdr:spPr>
        <a:xfrm>
          <a:off x="10528300" y="5244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3,312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154178</xdr:rowOff>
    </xdr:from>
    <xdr:to>
      <xdr:col>55</xdr:col>
      <xdr:colOff>88900</xdr:colOff>
      <xdr:row>31</xdr:row>
      <xdr:rowOff>154178</xdr:rowOff>
    </xdr:to>
    <xdr:cxnSp macro="">
      <xdr:nvCxnSpPr>
        <xdr:cNvPr id="294" name="直線コネクタ 293">
          <a:extLst>
            <a:ext uri="{FF2B5EF4-FFF2-40B4-BE49-F238E27FC236}">
              <a16:creationId xmlns:a16="http://schemas.microsoft.com/office/drawing/2014/main" id="{00000000-0008-0000-0700-000026010000}"/>
            </a:ext>
          </a:extLst>
        </xdr:cNvPr>
        <xdr:cNvCxnSpPr/>
      </xdr:nvCxnSpPr>
      <xdr:spPr>
        <a:xfrm>
          <a:off x="10388600" y="5469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111887</xdr:rowOff>
    </xdr:from>
    <xdr:to>
      <xdr:col>55</xdr:col>
      <xdr:colOff>0</xdr:colOff>
      <xdr:row>37</xdr:row>
      <xdr:rowOff>112268</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a:off x="9639300" y="6455537"/>
          <a:ext cx="838200" cy="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45610</xdr:rowOff>
    </xdr:from>
    <xdr:ext cx="378565" cy="259045"/>
    <xdr:sp macro="" textlink="">
      <xdr:nvSpPr>
        <xdr:cNvPr id="296" name="労働費平均値テキスト">
          <a:extLst>
            <a:ext uri="{FF2B5EF4-FFF2-40B4-BE49-F238E27FC236}">
              <a16:creationId xmlns:a16="http://schemas.microsoft.com/office/drawing/2014/main" id="{00000000-0008-0000-0700-000028010000}"/>
            </a:ext>
          </a:extLst>
        </xdr:cNvPr>
        <xdr:cNvSpPr txBox="1"/>
      </xdr:nvSpPr>
      <xdr:spPr>
        <a:xfrm>
          <a:off x="10528300" y="6389260"/>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67183</xdr:rowOff>
    </xdr:from>
    <xdr:to>
      <xdr:col>55</xdr:col>
      <xdr:colOff>50800</xdr:colOff>
      <xdr:row>37</xdr:row>
      <xdr:rowOff>168783</xdr:rowOff>
    </xdr:to>
    <xdr:sp macro="" textlink="">
      <xdr:nvSpPr>
        <xdr:cNvPr id="297" name="フローチャート: 判断 296">
          <a:extLst>
            <a:ext uri="{FF2B5EF4-FFF2-40B4-BE49-F238E27FC236}">
              <a16:creationId xmlns:a16="http://schemas.microsoft.com/office/drawing/2014/main" id="{00000000-0008-0000-0700-000029010000}"/>
            </a:ext>
          </a:extLst>
        </xdr:cNvPr>
        <xdr:cNvSpPr/>
      </xdr:nvSpPr>
      <xdr:spPr>
        <a:xfrm>
          <a:off x="10426700" y="6410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111887</xdr:rowOff>
    </xdr:from>
    <xdr:to>
      <xdr:col>50</xdr:col>
      <xdr:colOff>114300</xdr:colOff>
      <xdr:row>37</xdr:row>
      <xdr:rowOff>122555</xdr:rowOff>
    </xdr:to>
    <xdr:cxnSp macro="">
      <xdr:nvCxnSpPr>
        <xdr:cNvPr id="298" name="直線コネクタ 297">
          <a:extLst>
            <a:ext uri="{FF2B5EF4-FFF2-40B4-BE49-F238E27FC236}">
              <a16:creationId xmlns:a16="http://schemas.microsoft.com/office/drawing/2014/main" id="{00000000-0008-0000-0700-00002A010000}"/>
            </a:ext>
          </a:extLst>
        </xdr:cNvPr>
        <xdr:cNvCxnSpPr/>
      </xdr:nvCxnSpPr>
      <xdr:spPr>
        <a:xfrm flipV="1">
          <a:off x="8750300" y="6455537"/>
          <a:ext cx="889000" cy="106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62992</xdr:rowOff>
    </xdr:from>
    <xdr:to>
      <xdr:col>50</xdr:col>
      <xdr:colOff>165100</xdr:colOff>
      <xdr:row>37</xdr:row>
      <xdr:rowOff>164592</xdr:rowOff>
    </xdr:to>
    <xdr:sp macro="" textlink="">
      <xdr:nvSpPr>
        <xdr:cNvPr id="299" name="フローチャート: 判断 298">
          <a:extLst>
            <a:ext uri="{FF2B5EF4-FFF2-40B4-BE49-F238E27FC236}">
              <a16:creationId xmlns:a16="http://schemas.microsoft.com/office/drawing/2014/main" id="{00000000-0008-0000-0700-00002B010000}"/>
            </a:ext>
          </a:extLst>
        </xdr:cNvPr>
        <xdr:cNvSpPr/>
      </xdr:nvSpPr>
      <xdr:spPr>
        <a:xfrm>
          <a:off x="9588500" y="6406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155719</xdr:rowOff>
    </xdr:from>
    <xdr:ext cx="378565"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9450017" y="649936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121031</xdr:rowOff>
    </xdr:from>
    <xdr:to>
      <xdr:col>45</xdr:col>
      <xdr:colOff>177800</xdr:colOff>
      <xdr:row>37</xdr:row>
      <xdr:rowOff>122555</xdr:rowOff>
    </xdr:to>
    <xdr:cxnSp macro="">
      <xdr:nvCxnSpPr>
        <xdr:cNvPr id="301" name="直線コネクタ 300">
          <a:extLst>
            <a:ext uri="{FF2B5EF4-FFF2-40B4-BE49-F238E27FC236}">
              <a16:creationId xmlns:a16="http://schemas.microsoft.com/office/drawing/2014/main" id="{00000000-0008-0000-0700-00002D010000}"/>
            </a:ext>
          </a:extLst>
        </xdr:cNvPr>
        <xdr:cNvCxnSpPr/>
      </xdr:nvCxnSpPr>
      <xdr:spPr>
        <a:xfrm>
          <a:off x="7861300" y="6464681"/>
          <a:ext cx="889000" cy="1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50419</xdr:rowOff>
    </xdr:from>
    <xdr:to>
      <xdr:col>46</xdr:col>
      <xdr:colOff>38100</xdr:colOff>
      <xdr:row>37</xdr:row>
      <xdr:rowOff>152019</xdr:rowOff>
    </xdr:to>
    <xdr:sp macro="" textlink="">
      <xdr:nvSpPr>
        <xdr:cNvPr id="302" name="フローチャート: 判断 301">
          <a:extLst>
            <a:ext uri="{FF2B5EF4-FFF2-40B4-BE49-F238E27FC236}">
              <a16:creationId xmlns:a16="http://schemas.microsoft.com/office/drawing/2014/main" id="{00000000-0008-0000-0700-00002E010000}"/>
            </a:ext>
          </a:extLst>
        </xdr:cNvPr>
        <xdr:cNvSpPr/>
      </xdr:nvSpPr>
      <xdr:spPr>
        <a:xfrm>
          <a:off x="8699500" y="6394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35</xdr:row>
      <xdr:rowOff>168546</xdr:rowOff>
    </xdr:from>
    <xdr:ext cx="378565"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8561017" y="616929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121031</xdr:rowOff>
    </xdr:from>
    <xdr:to>
      <xdr:col>41</xdr:col>
      <xdr:colOff>50800</xdr:colOff>
      <xdr:row>37</xdr:row>
      <xdr:rowOff>132080</xdr:rowOff>
    </xdr:to>
    <xdr:cxnSp macro="">
      <xdr:nvCxnSpPr>
        <xdr:cNvPr id="304" name="直線コネクタ 303">
          <a:extLst>
            <a:ext uri="{FF2B5EF4-FFF2-40B4-BE49-F238E27FC236}">
              <a16:creationId xmlns:a16="http://schemas.microsoft.com/office/drawing/2014/main" id="{00000000-0008-0000-0700-000030010000}"/>
            </a:ext>
          </a:extLst>
        </xdr:cNvPr>
        <xdr:cNvCxnSpPr/>
      </xdr:nvCxnSpPr>
      <xdr:spPr>
        <a:xfrm flipV="1">
          <a:off x="6972300" y="6464681"/>
          <a:ext cx="889000" cy="11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27178</xdr:rowOff>
    </xdr:from>
    <xdr:to>
      <xdr:col>41</xdr:col>
      <xdr:colOff>101600</xdr:colOff>
      <xdr:row>37</xdr:row>
      <xdr:rowOff>128778</xdr:rowOff>
    </xdr:to>
    <xdr:sp macro="" textlink="">
      <xdr:nvSpPr>
        <xdr:cNvPr id="305" name="フローチャート: 判断 304">
          <a:extLst>
            <a:ext uri="{FF2B5EF4-FFF2-40B4-BE49-F238E27FC236}">
              <a16:creationId xmlns:a16="http://schemas.microsoft.com/office/drawing/2014/main" id="{00000000-0008-0000-0700-000031010000}"/>
            </a:ext>
          </a:extLst>
        </xdr:cNvPr>
        <xdr:cNvSpPr/>
      </xdr:nvSpPr>
      <xdr:spPr>
        <a:xfrm>
          <a:off x="7810500" y="6370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35</xdr:row>
      <xdr:rowOff>145305</xdr:rowOff>
    </xdr:from>
    <xdr:ext cx="378565"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7672017" y="614605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53848</xdr:rowOff>
    </xdr:from>
    <xdr:to>
      <xdr:col>36</xdr:col>
      <xdr:colOff>165100</xdr:colOff>
      <xdr:row>37</xdr:row>
      <xdr:rowOff>155448</xdr:rowOff>
    </xdr:to>
    <xdr:sp macro="" textlink="">
      <xdr:nvSpPr>
        <xdr:cNvPr id="307" name="フローチャート: 判断 306">
          <a:extLst>
            <a:ext uri="{FF2B5EF4-FFF2-40B4-BE49-F238E27FC236}">
              <a16:creationId xmlns:a16="http://schemas.microsoft.com/office/drawing/2014/main" id="{00000000-0008-0000-0700-000033010000}"/>
            </a:ext>
          </a:extLst>
        </xdr:cNvPr>
        <xdr:cNvSpPr/>
      </xdr:nvSpPr>
      <xdr:spPr>
        <a:xfrm>
          <a:off x="6921500" y="6397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525</xdr:rowOff>
    </xdr:from>
    <xdr:ext cx="378565"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6783017" y="617272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700-000038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3" name="テキスト ボックス 312">
          <a:extLst>
            <a:ext uri="{FF2B5EF4-FFF2-40B4-BE49-F238E27FC236}">
              <a16:creationId xmlns:a16="http://schemas.microsoft.com/office/drawing/2014/main" id="{00000000-0008-0000-0700-000039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61468</xdr:rowOff>
    </xdr:from>
    <xdr:to>
      <xdr:col>55</xdr:col>
      <xdr:colOff>50800</xdr:colOff>
      <xdr:row>37</xdr:row>
      <xdr:rowOff>163068</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10426700" y="6405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84345</xdr:rowOff>
    </xdr:from>
    <xdr:ext cx="378565" cy="259045"/>
    <xdr:sp macro="" textlink="">
      <xdr:nvSpPr>
        <xdr:cNvPr id="315" name="労働費該当値テキスト">
          <a:extLst>
            <a:ext uri="{FF2B5EF4-FFF2-40B4-BE49-F238E27FC236}">
              <a16:creationId xmlns:a16="http://schemas.microsoft.com/office/drawing/2014/main" id="{00000000-0008-0000-0700-00003B010000}"/>
            </a:ext>
          </a:extLst>
        </xdr:cNvPr>
        <xdr:cNvSpPr txBox="1"/>
      </xdr:nvSpPr>
      <xdr:spPr>
        <a:xfrm>
          <a:off x="10528300" y="62565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61087</xdr:rowOff>
    </xdr:from>
    <xdr:to>
      <xdr:col>50</xdr:col>
      <xdr:colOff>165100</xdr:colOff>
      <xdr:row>37</xdr:row>
      <xdr:rowOff>162687</xdr:rowOff>
    </xdr:to>
    <xdr:sp macro="" textlink="">
      <xdr:nvSpPr>
        <xdr:cNvPr id="316" name="楕円 315">
          <a:extLst>
            <a:ext uri="{FF2B5EF4-FFF2-40B4-BE49-F238E27FC236}">
              <a16:creationId xmlns:a16="http://schemas.microsoft.com/office/drawing/2014/main" id="{00000000-0008-0000-0700-00003C010000}"/>
            </a:ext>
          </a:extLst>
        </xdr:cNvPr>
        <xdr:cNvSpPr/>
      </xdr:nvSpPr>
      <xdr:spPr>
        <a:xfrm>
          <a:off x="9588500" y="64047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7764</xdr:rowOff>
    </xdr:from>
    <xdr:ext cx="378565" cy="259045"/>
    <xdr:sp macro="" textlink="">
      <xdr:nvSpPr>
        <xdr:cNvPr id="317" name="テキスト ボックス 316">
          <a:extLst>
            <a:ext uri="{FF2B5EF4-FFF2-40B4-BE49-F238E27FC236}">
              <a16:creationId xmlns:a16="http://schemas.microsoft.com/office/drawing/2014/main" id="{00000000-0008-0000-0700-00003D010000}"/>
            </a:ext>
          </a:extLst>
        </xdr:cNvPr>
        <xdr:cNvSpPr txBox="1"/>
      </xdr:nvSpPr>
      <xdr:spPr>
        <a:xfrm>
          <a:off x="9450017" y="617996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71755</xdr:rowOff>
    </xdr:from>
    <xdr:to>
      <xdr:col>46</xdr:col>
      <xdr:colOff>38100</xdr:colOff>
      <xdr:row>38</xdr:row>
      <xdr:rowOff>1905</xdr:rowOff>
    </xdr:to>
    <xdr:sp macro="" textlink="">
      <xdr:nvSpPr>
        <xdr:cNvPr id="318" name="楕円 317">
          <a:extLst>
            <a:ext uri="{FF2B5EF4-FFF2-40B4-BE49-F238E27FC236}">
              <a16:creationId xmlns:a16="http://schemas.microsoft.com/office/drawing/2014/main" id="{00000000-0008-0000-0700-00003E010000}"/>
            </a:ext>
          </a:extLst>
        </xdr:cNvPr>
        <xdr:cNvSpPr/>
      </xdr:nvSpPr>
      <xdr:spPr>
        <a:xfrm>
          <a:off x="8699500" y="6415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164482</xdr:rowOff>
    </xdr:from>
    <xdr:ext cx="378565" cy="259045"/>
    <xdr:sp macro="" textlink="">
      <xdr:nvSpPr>
        <xdr:cNvPr id="319" name="テキスト ボックス 318">
          <a:extLst>
            <a:ext uri="{FF2B5EF4-FFF2-40B4-BE49-F238E27FC236}">
              <a16:creationId xmlns:a16="http://schemas.microsoft.com/office/drawing/2014/main" id="{00000000-0008-0000-0700-00003F010000}"/>
            </a:ext>
          </a:extLst>
        </xdr:cNvPr>
        <xdr:cNvSpPr txBox="1"/>
      </xdr:nvSpPr>
      <xdr:spPr>
        <a:xfrm>
          <a:off x="8561017" y="65081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70231</xdr:rowOff>
    </xdr:from>
    <xdr:to>
      <xdr:col>41</xdr:col>
      <xdr:colOff>101600</xdr:colOff>
      <xdr:row>38</xdr:row>
      <xdr:rowOff>381</xdr:rowOff>
    </xdr:to>
    <xdr:sp macro="" textlink="">
      <xdr:nvSpPr>
        <xdr:cNvPr id="320" name="楕円 319">
          <a:extLst>
            <a:ext uri="{FF2B5EF4-FFF2-40B4-BE49-F238E27FC236}">
              <a16:creationId xmlns:a16="http://schemas.microsoft.com/office/drawing/2014/main" id="{00000000-0008-0000-0700-000040010000}"/>
            </a:ext>
          </a:extLst>
        </xdr:cNvPr>
        <xdr:cNvSpPr/>
      </xdr:nvSpPr>
      <xdr:spPr>
        <a:xfrm>
          <a:off x="7810500" y="6413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162958</xdr:rowOff>
    </xdr:from>
    <xdr:ext cx="378565" cy="259045"/>
    <xdr:sp macro="" textlink="">
      <xdr:nvSpPr>
        <xdr:cNvPr id="321" name="テキスト ボックス 320">
          <a:extLst>
            <a:ext uri="{FF2B5EF4-FFF2-40B4-BE49-F238E27FC236}">
              <a16:creationId xmlns:a16="http://schemas.microsoft.com/office/drawing/2014/main" id="{00000000-0008-0000-0700-000041010000}"/>
            </a:ext>
          </a:extLst>
        </xdr:cNvPr>
        <xdr:cNvSpPr txBox="1"/>
      </xdr:nvSpPr>
      <xdr:spPr>
        <a:xfrm>
          <a:off x="7672017" y="65066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81280</xdr:rowOff>
    </xdr:from>
    <xdr:to>
      <xdr:col>36</xdr:col>
      <xdr:colOff>165100</xdr:colOff>
      <xdr:row>38</xdr:row>
      <xdr:rowOff>11430</xdr:rowOff>
    </xdr:to>
    <xdr:sp macro="" textlink="">
      <xdr:nvSpPr>
        <xdr:cNvPr id="322" name="楕円 321">
          <a:extLst>
            <a:ext uri="{FF2B5EF4-FFF2-40B4-BE49-F238E27FC236}">
              <a16:creationId xmlns:a16="http://schemas.microsoft.com/office/drawing/2014/main" id="{00000000-0008-0000-0700-000042010000}"/>
            </a:ext>
          </a:extLst>
        </xdr:cNvPr>
        <xdr:cNvSpPr/>
      </xdr:nvSpPr>
      <xdr:spPr>
        <a:xfrm>
          <a:off x="6921500" y="6424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2557</xdr:rowOff>
    </xdr:from>
    <xdr:ext cx="378565" cy="259045"/>
    <xdr:sp macro="" textlink="">
      <xdr:nvSpPr>
        <xdr:cNvPr id="323" name="テキスト ボックス 322">
          <a:extLst>
            <a:ext uri="{FF2B5EF4-FFF2-40B4-BE49-F238E27FC236}">
              <a16:creationId xmlns:a16="http://schemas.microsoft.com/office/drawing/2014/main" id="{00000000-0008-0000-0700-000043010000}"/>
            </a:ext>
          </a:extLst>
        </xdr:cNvPr>
        <xdr:cNvSpPr txBox="1"/>
      </xdr:nvSpPr>
      <xdr:spPr>
        <a:xfrm>
          <a:off x="6783017" y="651765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8" name="正方形/長方形 327">
          <a:extLst>
            <a:ext uri="{FF2B5EF4-FFF2-40B4-BE49-F238E27FC236}">
              <a16:creationId xmlns:a16="http://schemas.microsoft.com/office/drawing/2014/main" id="{00000000-0008-0000-0700-000048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9" name="正方形/長方形 328">
          <a:extLst>
            <a:ext uri="{FF2B5EF4-FFF2-40B4-BE49-F238E27FC236}">
              <a16:creationId xmlns:a16="http://schemas.microsoft.com/office/drawing/2014/main" id="{00000000-0008-0000-0700-000049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0" name="正方形/長方形 329">
          <a:extLst>
            <a:ext uri="{FF2B5EF4-FFF2-40B4-BE49-F238E27FC236}">
              <a16:creationId xmlns:a16="http://schemas.microsoft.com/office/drawing/2014/main" id="{00000000-0008-0000-0700-00004A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1" name="正方形/長方形 330">
          <a:extLst>
            <a:ext uri="{FF2B5EF4-FFF2-40B4-BE49-F238E27FC236}">
              <a16:creationId xmlns:a16="http://schemas.microsoft.com/office/drawing/2014/main" id="{00000000-0008-0000-0700-00004B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5" name="テキスト ボックス 334">
          <a:extLst>
            <a:ext uri="{FF2B5EF4-FFF2-40B4-BE49-F238E27FC236}">
              <a16:creationId xmlns:a16="http://schemas.microsoft.com/office/drawing/2014/main" id="{00000000-0008-0000-0700-00004F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130974</xdr:colOff>
      <xdr:row>55</xdr:row>
      <xdr:rowOff>54627</xdr:rowOff>
    </xdr:from>
    <xdr:ext cx="377026"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6226974" y="94843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111777</xdr:rowOff>
    </xdr:from>
    <xdr:ext cx="467179"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6136821" y="902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49</xdr:row>
      <xdr:rowOff>168927</xdr:rowOff>
    </xdr:from>
    <xdr:ext cx="467179" cy="259045"/>
    <xdr:sp macro="" textlink="">
      <xdr:nvSpPr>
        <xdr:cNvPr id="341" name="テキスト ボックス 340">
          <a:extLst>
            <a:ext uri="{FF2B5EF4-FFF2-40B4-BE49-F238E27FC236}">
              <a16:creationId xmlns:a16="http://schemas.microsoft.com/office/drawing/2014/main" id="{00000000-0008-0000-0700-000055010000}"/>
            </a:ext>
          </a:extLst>
        </xdr:cNvPr>
        <xdr:cNvSpPr txBox="1"/>
      </xdr:nvSpPr>
      <xdr:spPr>
        <a:xfrm>
          <a:off x="6136821" y="8569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47</xdr:row>
      <xdr:rowOff>54627</xdr:rowOff>
    </xdr:from>
    <xdr:ext cx="467179" cy="259045"/>
    <xdr:sp macro="" textlink="">
      <xdr:nvSpPr>
        <xdr:cNvPr id="343" name="テキスト ボックス 342">
          <a:extLst>
            <a:ext uri="{FF2B5EF4-FFF2-40B4-BE49-F238E27FC236}">
              <a16:creationId xmlns:a16="http://schemas.microsoft.com/office/drawing/2014/main" id="{00000000-0008-0000-0700-000057010000}"/>
            </a:ext>
          </a:extLst>
        </xdr:cNvPr>
        <xdr:cNvSpPr txBox="1"/>
      </xdr:nvSpPr>
      <xdr:spPr>
        <a:xfrm>
          <a:off x="6136821" y="811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4" name="農林水産業費グラフ枠">
          <a:extLst>
            <a:ext uri="{FF2B5EF4-FFF2-40B4-BE49-F238E27FC236}">
              <a16:creationId xmlns:a16="http://schemas.microsoft.com/office/drawing/2014/main" id="{00000000-0008-0000-0700-000058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121412</xdr:rowOff>
    </xdr:from>
    <xdr:to>
      <xdr:col>54</xdr:col>
      <xdr:colOff>189865</xdr:colOff>
      <xdr:row>58</xdr:row>
      <xdr:rowOff>139700</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flipV="1">
          <a:off x="10475595" y="8693912"/>
          <a:ext cx="1270" cy="13898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143527</xdr:rowOff>
    </xdr:from>
    <xdr:ext cx="249299" cy="259045"/>
    <xdr:sp macro="" textlink="">
      <xdr:nvSpPr>
        <xdr:cNvPr id="346" name="農林水産業費最小値テキスト">
          <a:extLst>
            <a:ext uri="{FF2B5EF4-FFF2-40B4-BE49-F238E27FC236}">
              <a16:creationId xmlns:a16="http://schemas.microsoft.com/office/drawing/2014/main" id="{00000000-0008-0000-0700-00005A010000}"/>
            </a:ext>
          </a:extLst>
        </xdr:cNvPr>
        <xdr:cNvSpPr txBox="1"/>
      </xdr:nvSpPr>
      <xdr:spPr>
        <a:xfrm>
          <a:off x="10528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139700</xdr:rowOff>
    </xdr:from>
    <xdr:to>
      <xdr:col>55</xdr:col>
      <xdr:colOff>88900</xdr:colOff>
      <xdr:row>58</xdr:row>
      <xdr:rowOff>139700</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a:off x="10388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68089</xdr:rowOff>
    </xdr:from>
    <xdr:ext cx="469744" cy="259045"/>
    <xdr:sp macro="" textlink="">
      <xdr:nvSpPr>
        <xdr:cNvPr id="348" name="農林水産業費最大値テキスト">
          <a:extLst>
            <a:ext uri="{FF2B5EF4-FFF2-40B4-BE49-F238E27FC236}">
              <a16:creationId xmlns:a16="http://schemas.microsoft.com/office/drawing/2014/main" id="{00000000-0008-0000-0700-00005C010000}"/>
            </a:ext>
          </a:extLst>
        </xdr:cNvPr>
        <xdr:cNvSpPr txBox="1"/>
      </xdr:nvSpPr>
      <xdr:spPr>
        <a:xfrm>
          <a:off x="10528300" y="84691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1,520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121412</xdr:rowOff>
    </xdr:from>
    <xdr:to>
      <xdr:col>55</xdr:col>
      <xdr:colOff>88900</xdr:colOff>
      <xdr:row>50</xdr:row>
      <xdr:rowOff>121412</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a:off x="10388600" y="86939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139700</xdr:rowOff>
    </xdr:from>
    <xdr:to>
      <xdr:col>55</xdr:col>
      <xdr:colOff>0</xdr:colOff>
      <xdr:row>58</xdr:row>
      <xdr:rowOff>139700</xdr:rowOff>
    </xdr:to>
    <xdr:cxnSp macro="">
      <xdr:nvCxnSpPr>
        <xdr:cNvPr id="350" name="直線コネクタ 349">
          <a:extLst>
            <a:ext uri="{FF2B5EF4-FFF2-40B4-BE49-F238E27FC236}">
              <a16:creationId xmlns:a16="http://schemas.microsoft.com/office/drawing/2014/main" id="{00000000-0008-0000-0700-00005E010000}"/>
            </a:ext>
          </a:extLst>
        </xdr:cNvPr>
        <xdr:cNvCxnSpPr/>
      </xdr:nvCxnSpPr>
      <xdr:spPr>
        <a:xfrm>
          <a:off x="9639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88460</xdr:rowOff>
    </xdr:from>
    <xdr:ext cx="378565" cy="259045"/>
    <xdr:sp macro="" textlink="">
      <xdr:nvSpPr>
        <xdr:cNvPr id="351" name="農林水産業費平均値テキスト">
          <a:extLst>
            <a:ext uri="{FF2B5EF4-FFF2-40B4-BE49-F238E27FC236}">
              <a16:creationId xmlns:a16="http://schemas.microsoft.com/office/drawing/2014/main" id="{00000000-0008-0000-0700-00005F010000}"/>
            </a:ext>
          </a:extLst>
        </xdr:cNvPr>
        <xdr:cNvSpPr txBox="1"/>
      </xdr:nvSpPr>
      <xdr:spPr>
        <a:xfrm>
          <a:off x="10528300" y="9689660"/>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65583</xdr:rowOff>
    </xdr:from>
    <xdr:to>
      <xdr:col>55</xdr:col>
      <xdr:colOff>50800</xdr:colOff>
      <xdr:row>57</xdr:row>
      <xdr:rowOff>167183</xdr:rowOff>
    </xdr:to>
    <xdr:sp macro="" textlink="">
      <xdr:nvSpPr>
        <xdr:cNvPr id="352" name="フローチャート: 判断 351">
          <a:extLst>
            <a:ext uri="{FF2B5EF4-FFF2-40B4-BE49-F238E27FC236}">
              <a16:creationId xmlns:a16="http://schemas.microsoft.com/office/drawing/2014/main" id="{00000000-0008-0000-0700-000060010000}"/>
            </a:ext>
          </a:extLst>
        </xdr:cNvPr>
        <xdr:cNvSpPr/>
      </xdr:nvSpPr>
      <xdr:spPr>
        <a:xfrm>
          <a:off x="10426700" y="9838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139700</xdr:rowOff>
    </xdr:from>
    <xdr:to>
      <xdr:col>50</xdr:col>
      <xdr:colOff>114300</xdr:colOff>
      <xdr:row>58</xdr:row>
      <xdr:rowOff>139700</xdr:rowOff>
    </xdr:to>
    <xdr:cxnSp macro="">
      <xdr:nvCxnSpPr>
        <xdr:cNvPr id="353" name="直線コネクタ 352">
          <a:extLst>
            <a:ext uri="{FF2B5EF4-FFF2-40B4-BE49-F238E27FC236}">
              <a16:creationId xmlns:a16="http://schemas.microsoft.com/office/drawing/2014/main" id="{00000000-0008-0000-0700-000061010000}"/>
            </a:ext>
          </a:extLst>
        </xdr:cNvPr>
        <xdr:cNvCxnSpPr/>
      </xdr:nvCxnSpPr>
      <xdr:spPr>
        <a:xfrm>
          <a:off x="8750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153822</xdr:rowOff>
    </xdr:from>
    <xdr:to>
      <xdr:col>50</xdr:col>
      <xdr:colOff>165100</xdr:colOff>
      <xdr:row>57</xdr:row>
      <xdr:rowOff>83972</xdr:rowOff>
    </xdr:to>
    <xdr:sp macro="" textlink="">
      <xdr:nvSpPr>
        <xdr:cNvPr id="354" name="フローチャート: 判断 353">
          <a:extLst>
            <a:ext uri="{FF2B5EF4-FFF2-40B4-BE49-F238E27FC236}">
              <a16:creationId xmlns:a16="http://schemas.microsoft.com/office/drawing/2014/main" id="{00000000-0008-0000-0700-000062010000}"/>
            </a:ext>
          </a:extLst>
        </xdr:cNvPr>
        <xdr:cNvSpPr/>
      </xdr:nvSpPr>
      <xdr:spPr>
        <a:xfrm>
          <a:off x="9588500" y="9755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55</xdr:row>
      <xdr:rowOff>100499</xdr:rowOff>
    </xdr:from>
    <xdr:ext cx="378565" cy="259045"/>
    <xdr:sp macro="" textlink="">
      <xdr:nvSpPr>
        <xdr:cNvPr id="355" name="テキスト ボックス 354">
          <a:extLst>
            <a:ext uri="{FF2B5EF4-FFF2-40B4-BE49-F238E27FC236}">
              <a16:creationId xmlns:a16="http://schemas.microsoft.com/office/drawing/2014/main" id="{00000000-0008-0000-0700-000063010000}"/>
            </a:ext>
          </a:extLst>
        </xdr:cNvPr>
        <xdr:cNvSpPr txBox="1"/>
      </xdr:nvSpPr>
      <xdr:spPr>
        <a:xfrm>
          <a:off x="9450017" y="953024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139700</xdr:rowOff>
    </xdr:from>
    <xdr:to>
      <xdr:col>45</xdr:col>
      <xdr:colOff>177800</xdr:colOff>
      <xdr:row>58</xdr:row>
      <xdr:rowOff>139700</xdr:rowOff>
    </xdr:to>
    <xdr:cxnSp macro="">
      <xdr:nvCxnSpPr>
        <xdr:cNvPr id="356" name="直線コネクタ 355">
          <a:extLst>
            <a:ext uri="{FF2B5EF4-FFF2-40B4-BE49-F238E27FC236}">
              <a16:creationId xmlns:a16="http://schemas.microsoft.com/office/drawing/2014/main" id="{00000000-0008-0000-0700-000064010000}"/>
            </a:ext>
          </a:extLst>
        </xdr:cNvPr>
        <xdr:cNvCxnSpPr/>
      </xdr:nvCxnSpPr>
      <xdr:spPr>
        <a:xfrm>
          <a:off x="7861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124104</xdr:rowOff>
    </xdr:from>
    <xdr:to>
      <xdr:col>46</xdr:col>
      <xdr:colOff>38100</xdr:colOff>
      <xdr:row>58</xdr:row>
      <xdr:rowOff>54254</xdr:rowOff>
    </xdr:to>
    <xdr:sp macro="" textlink="">
      <xdr:nvSpPr>
        <xdr:cNvPr id="357" name="フローチャート: 判断 356">
          <a:extLst>
            <a:ext uri="{FF2B5EF4-FFF2-40B4-BE49-F238E27FC236}">
              <a16:creationId xmlns:a16="http://schemas.microsoft.com/office/drawing/2014/main" id="{00000000-0008-0000-0700-000065010000}"/>
            </a:ext>
          </a:extLst>
        </xdr:cNvPr>
        <xdr:cNvSpPr/>
      </xdr:nvSpPr>
      <xdr:spPr>
        <a:xfrm>
          <a:off x="8699500" y="9896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56</xdr:row>
      <xdr:rowOff>70781</xdr:rowOff>
    </xdr:from>
    <xdr:ext cx="378565" cy="259045"/>
    <xdr:sp macro="" textlink="">
      <xdr:nvSpPr>
        <xdr:cNvPr id="358" name="テキスト ボックス 357">
          <a:extLst>
            <a:ext uri="{FF2B5EF4-FFF2-40B4-BE49-F238E27FC236}">
              <a16:creationId xmlns:a16="http://schemas.microsoft.com/office/drawing/2014/main" id="{00000000-0008-0000-0700-000066010000}"/>
            </a:ext>
          </a:extLst>
        </xdr:cNvPr>
        <xdr:cNvSpPr txBox="1"/>
      </xdr:nvSpPr>
      <xdr:spPr>
        <a:xfrm>
          <a:off x="8561017" y="96719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139700</xdr:rowOff>
    </xdr:from>
    <xdr:to>
      <xdr:col>41</xdr:col>
      <xdr:colOff>50800</xdr:colOff>
      <xdr:row>58</xdr:row>
      <xdr:rowOff>139700</xdr:rowOff>
    </xdr:to>
    <xdr:cxnSp macro="">
      <xdr:nvCxnSpPr>
        <xdr:cNvPr id="359" name="直線コネクタ 358">
          <a:extLst>
            <a:ext uri="{FF2B5EF4-FFF2-40B4-BE49-F238E27FC236}">
              <a16:creationId xmlns:a16="http://schemas.microsoft.com/office/drawing/2014/main" id="{00000000-0008-0000-0700-000067010000}"/>
            </a:ext>
          </a:extLst>
        </xdr:cNvPr>
        <xdr:cNvCxnSpPr/>
      </xdr:nvCxnSpPr>
      <xdr:spPr>
        <a:xfrm>
          <a:off x="6972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149708</xdr:rowOff>
    </xdr:from>
    <xdr:to>
      <xdr:col>41</xdr:col>
      <xdr:colOff>101600</xdr:colOff>
      <xdr:row>58</xdr:row>
      <xdr:rowOff>79858</xdr:rowOff>
    </xdr:to>
    <xdr:sp macro="" textlink="">
      <xdr:nvSpPr>
        <xdr:cNvPr id="360" name="フローチャート: 判断 359">
          <a:extLst>
            <a:ext uri="{FF2B5EF4-FFF2-40B4-BE49-F238E27FC236}">
              <a16:creationId xmlns:a16="http://schemas.microsoft.com/office/drawing/2014/main" id="{00000000-0008-0000-0700-000068010000}"/>
            </a:ext>
          </a:extLst>
        </xdr:cNvPr>
        <xdr:cNvSpPr/>
      </xdr:nvSpPr>
      <xdr:spPr>
        <a:xfrm>
          <a:off x="7810500" y="99223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56</xdr:row>
      <xdr:rowOff>96385</xdr:rowOff>
    </xdr:from>
    <xdr:ext cx="378565"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7672017" y="969758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152451</xdr:rowOff>
    </xdr:from>
    <xdr:to>
      <xdr:col>36</xdr:col>
      <xdr:colOff>165100</xdr:colOff>
      <xdr:row>58</xdr:row>
      <xdr:rowOff>82601</xdr:rowOff>
    </xdr:to>
    <xdr:sp macro="" textlink="">
      <xdr:nvSpPr>
        <xdr:cNvPr id="362" name="フローチャート: 判断 361">
          <a:extLst>
            <a:ext uri="{FF2B5EF4-FFF2-40B4-BE49-F238E27FC236}">
              <a16:creationId xmlns:a16="http://schemas.microsoft.com/office/drawing/2014/main" id="{00000000-0008-0000-0700-00006A010000}"/>
            </a:ext>
          </a:extLst>
        </xdr:cNvPr>
        <xdr:cNvSpPr/>
      </xdr:nvSpPr>
      <xdr:spPr>
        <a:xfrm>
          <a:off x="6921500" y="9925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56</xdr:row>
      <xdr:rowOff>99128</xdr:rowOff>
    </xdr:from>
    <xdr:ext cx="378565"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6783017" y="970032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700-000070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88900</xdr:rowOff>
    </xdr:from>
    <xdr:to>
      <xdr:col>55</xdr:col>
      <xdr:colOff>50800</xdr:colOff>
      <xdr:row>59</xdr:row>
      <xdr:rowOff>19050</xdr:rowOff>
    </xdr:to>
    <xdr:sp macro="" textlink="">
      <xdr:nvSpPr>
        <xdr:cNvPr id="369" name="楕円 368">
          <a:extLst>
            <a:ext uri="{FF2B5EF4-FFF2-40B4-BE49-F238E27FC236}">
              <a16:creationId xmlns:a16="http://schemas.microsoft.com/office/drawing/2014/main" id="{00000000-0008-0000-0700-000071010000}"/>
            </a:ext>
          </a:extLst>
        </xdr:cNvPr>
        <xdr:cNvSpPr/>
      </xdr:nvSpPr>
      <xdr:spPr>
        <a:xfrm>
          <a:off x="10426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3827</xdr:rowOff>
    </xdr:from>
    <xdr:ext cx="249299" cy="259045"/>
    <xdr:sp macro="" textlink="">
      <xdr:nvSpPr>
        <xdr:cNvPr id="370" name="農林水産業費該当値テキスト">
          <a:extLst>
            <a:ext uri="{FF2B5EF4-FFF2-40B4-BE49-F238E27FC236}">
              <a16:creationId xmlns:a16="http://schemas.microsoft.com/office/drawing/2014/main" id="{00000000-0008-0000-0700-000072010000}"/>
            </a:ext>
          </a:extLst>
        </xdr:cNvPr>
        <xdr:cNvSpPr txBox="1"/>
      </xdr:nvSpPr>
      <xdr:spPr>
        <a:xfrm>
          <a:off x="10528300" y="994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88900</xdr:rowOff>
    </xdr:from>
    <xdr:to>
      <xdr:col>50</xdr:col>
      <xdr:colOff>165100</xdr:colOff>
      <xdr:row>59</xdr:row>
      <xdr:rowOff>19050</xdr:rowOff>
    </xdr:to>
    <xdr:sp macro="" textlink="">
      <xdr:nvSpPr>
        <xdr:cNvPr id="371" name="楕円 370">
          <a:extLst>
            <a:ext uri="{FF2B5EF4-FFF2-40B4-BE49-F238E27FC236}">
              <a16:creationId xmlns:a16="http://schemas.microsoft.com/office/drawing/2014/main" id="{00000000-0008-0000-0700-000073010000}"/>
            </a:ext>
          </a:extLst>
        </xdr:cNvPr>
        <xdr:cNvSpPr/>
      </xdr:nvSpPr>
      <xdr:spPr>
        <a:xfrm>
          <a:off x="9588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59</xdr:row>
      <xdr:rowOff>10177</xdr:rowOff>
    </xdr:from>
    <xdr:ext cx="249299"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9514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88900</xdr:rowOff>
    </xdr:from>
    <xdr:to>
      <xdr:col>46</xdr:col>
      <xdr:colOff>38100</xdr:colOff>
      <xdr:row>59</xdr:row>
      <xdr:rowOff>19050</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8699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59</xdr:row>
      <xdr:rowOff>10177</xdr:rowOff>
    </xdr:from>
    <xdr:ext cx="249299"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8625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88900</xdr:rowOff>
    </xdr:from>
    <xdr:to>
      <xdr:col>41</xdr:col>
      <xdr:colOff>101600</xdr:colOff>
      <xdr:row>59</xdr:row>
      <xdr:rowOff>19050</xdr:rowOff>
    </xdr:to>
    <xdr:sp macro="" textlink="">
      <xdr:nvSpPr>
        <xdr:cNvPr id="375" name="楕円 374">
          <a:extLst>
            <a:ext uri="{FF2B5EF4-FFF2-40B4-BE49-F238E27FC236}">
              <a16:creationId xmlns:a16="http://schemas.microsoft.com/office/drawing/2014/main" id="{00000000-0008-0000-0700-000077010000}"/>
            </a:ext>
          </a:extLst>
        </xdr:cNvPr>
        <xdr:cNvSpPr/>
      </xdr:nvSpPr>
      <xdr:spPr>
        <a:xfrm>
          <a:off x="781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59</xdr:row>
      <xdr:rowOff>10177</xdr:rowOff>
    </xdr:from>
    <xdr:ext cx="249299" cy="259045"/>
    <xdr:sp macro="" textlink="">
      <xdr:nvSpPr>
        <xdr:cNvPr id="376" name="テキスト ボックス 375">
          <a:extLst>
            <a:ext uri="{FF2B5EF4-FFF2-40B4-BE49-F238E27FC236}">
              <a16:creationId xmlns:a16="http://schemas.microsoft.com/office/drawing/2014/main" id="{00000000-0008-0000-0700-000078010000}"/>
            </a:ext>
          </a:extLst>
        </xdr:cNvPr>
        <xdr:cNvSpPr txBox="1"/>
      </xdr:nvSpPr>
      <xdr:spPr>
        <a:xfrm>
          <a:off x="7736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88900</xdr:rowOff>
    </xdr:from>
    <xdr:to>
      <xdr:col>36</xdr:col>
      <xdr:colOff>165100</xdr:colOff>
      <xdr:row>59</xdr:row>
      <xdr:rowOff>19050</xdr:rowOff>
    </xdr:to>
    <xdr:sp macro="" textlink="">
      <xdr:nvSpPr>
        <xdr:cNvPr id="377" name="楕円 376">
          <a:extLst>
            <a:ext uri="{FF2B5EF4-FFF2-40B4-BE49-F238E27FC236}">
              <a16:creationId xmlns:a16="http://schemas.microsoft.com/office/drawing/2014/main" id="{00000000-0008-0000-0700-000079010000}"/>
            </a:ext>
          </a:extLst>
        </xdr:cNvPr>
        <xdr:cNvSpPr/>
      </xdr:nvSpPr>
      <xdr:spPr>
        <a:xfrm>
          <a:off x="6921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59</xdr:row>
      <xdr:rowOff>10177</xdr:rowOff>
    </xdr:from>
    <xdr:ext cx="249299" cy="259045"/>
    <xdr:sp macro="" textlink="">
      <xdr:nvSpPr>
        <xdr:cNvPr id="378" name="テキスト ボックス 377">
          <a:extLst>
            <a:ext uri="{FF2B5EF4-FFF2-40B4-BE49-F238E27FC236}">
              <a16:creationId xmlns:a16="http://schemas.microsoft.com/office/drawing/2014/main" id="{00000000-0008-0000-0700-00007A010000}"/>
            </a:ext>
          </a:extLst>
        </xdr:cNvPr>
        <xdr:cNvSpPr txBox="1"/>
      </xdr:nvSpPr>
      <xdr:spPr>
        <a:xfrm>
          <a:off x="6847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5" name="正方形/長方形 384">
          <a:extLst>
            <a:ext uri="{FF2B5EF4-FFF2-40B4-BE49-F238E27FC236}">
              <a16:creationId xmlns:a16="http://schemas.microsoft.com/office/drawing/2014/main" id="{00000000-0008-0000-0700-000081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6" name="正方形/長方形 385">
          <a:extLst>
            <a:ext uri="{FF2B5EF4-FFF2-40B4-BE49-F238E27FC236}">
              <a16:creationId xmlns:a16="http://schemas.microsoft.com/office/drawing/2014/main" id="{00000000-0008-0000-0700-000082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9" name="直線コネクタ 388">
          <a:extLst>
            <a:ext uri="{FF2B5EF4-FFF2-40B4-BE49-F238E27FC236}">
              <a16:creationId xmlns:a16="http://schemas.microsoft.com/office/drawing/2014/main" id="{00000000-0008-0000-0700-000085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0" name="テキスト ボックス 389">
          <a:extLst>
            <a:ext uri="{FF2B5EF4-FFF2-40B4-BE49-F238E27FC236}">
              <a16:creationId xmlns:a16="http://schemas.microsoft.com/office/drawing/2014/main" id="{00000000-0008-0000-0700-000086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396" name="テキスト ボックス 395">
          <a:extLst>
            <a:ext uri="{FF2B5EF4-FFF2-40B4-BE49-F238E27FC236}">
              <a16:creationId xmlns:a16="http://schemas.microsoft.com/office/drawing/2014/main" id="{00000000-0008-0000-0700-00008C010000}"/>
            </a:ext>
          </a:extLst>
        </xdr:cNvPr>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8" name="テキスト ボックス 397">
          <a:extLst>
            <a:ext uri="{FF2B5EF4-FFF2-40B4-BE49-F238E27FC236}">
              <a16:creationId xmlns:a16="http://schemas.microsoft.com/office/drawing/2014/main" id="{00000000-0008-0000-0700-00008E010000}"/>
            </a:ext>
          </a:extLst>
        </xdr:cNvPr>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9" name="商工費グラフ枠">
          <a:extLst>
            <a:ext uri="{FF2B5EF4-FFF2-40B4-BE49-F238E27FC236}">
              <a16:creationId xmlns:a16="http://schemas.microsoft.com/office/drawing/2014/main" id="{00000000-0008-0000-0700-00008F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162011</xdr:rowOff>
    </xdr:from>
    <xdr:to>
      <xdr:col>54</xdr:col>
      <xdr:colOff>189865</xdr:colOff>
      <xdr:row>78</xdr:row>
      <xdr:rowOff>18907</xdr:rowOff>
    </xdr:to>
    <xdr:cxnSp macro="">
      <xdr:nvCxnSpPr>
        <xdr:cNvPr id="400" name="直線コネクタ 399">
          <a:extLst>
            <a:ext uri="{FF2B5EF4-FFF2-40B4-BE49-F238E27FC236}">
              <a16:creationId xmlns:a16="http://schemas.microsoft.com/office/drawing/2014/main" id="{00000000-0008-0000-0700-000090010000}"/>
            </a:ext>
          </a:extLst>
        </xdr:cNvPr>
        <xdr:cNvCxnSpPr/>
      </xdr:nvCxnSpPr>
      <xdr:spPr>
        <a:xfrm flipV="1">
          <a:off x="10475595" y="12334961"/>
          <a:ext cx="1270" cy="10570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22734</xdr:rowOff>
    </xdr:from>
    <xdr:ext cx="469744" cy="259045"/>
    <xdr:sp macro="" textlink="">
      <xdr:nvSpPr>
        <xdr:cNvPr id="401" name="商工費最小値テキスト">
          <a:extLst>
            <a:ext uri="{FF2B5EF4-FFF2-40B4-BE49-F238E27FC236}">
              <a16:creationId xmlns:a16="http://schemas.microsoft.com/office/drawing/2014/main" id="{00000000-0008-0000-0700-000091010000}"/>
            </a:ext>
          </a:extLst>
        </xdr:cNvPr>
        <xdr:cNvSpPr txBox="1"/>
      </xdr:nvSpPr>
      <xdr:spPr>
        <a:xfrm>
          <a:off x="10528300" y="133958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18907</xdr:rowOff>
    </xdr:from>
    <xdr:to>
      <xdr:col>55</xdr:col>
      <xdr:colOff>88900</xdr:colOff>
      <xdr:row>78</xdr:row>
      <xdr:rowOff>18907</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a:off x="10388600" y="133920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108688</xdr:rowOff>
    </xdr:from>
    <xdr:ext cx="534377" cy="259045"/>
    <xdr:sp macro="" textlink="">
      <xdr:nvSpPr>
        <xdr:cNvPr id="403" name="商工費最大値テキスト">
          <a:extLst>
            <a:ext uri="{FF2B5EF4-FFF2-40B4-BE49-F238E27FC236}">
              <a16:creationId xmlns:a16="http://schemas.microsoft.com/office/drawing/2014/main" id="{00000000-0008-0000-0700-000093010000}"/>
            </a:ext>
          </a:extLst>
        </xdr:cNvPr>
        <xdr:cNvSpPr txBox="1"/>
      </xdr:nvSpPr>
      <xdr:spPr>
        <a:xfrm>
          <a:off x="10528300" y="121101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25,762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162011</xdr:rowOff>
    </xdr:from>
    <xdr:to>
      <xdr:col>55</xdr:col>
      <xdr:colOff>88900</xdr:colOff>
      <xdr:row>71</xdr:row>
      <xdr:rowOff>162011</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a:off x="10388600" y="123349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108108</xdr:rowOff>
    </xdr:from>
    <xdr:to>
      <xdr:col>55</xdr:col>
      <xdr:colOff>0</xdr:colOff>
      <xdr:row>78</xdr:row>
      <xdr:rowOff>7386</xdr:rowOff>
    </xdr:to>
    <xdr:cxnSp macro="">
      <xdr:nvCxnSpPr>
        <xdr:cNvPr id="405" name="直線コネクタ 404">
          <a:extLst>
            <a:ext uri="{FF2B5EF4-FFF2-40B4-BE49-F238E27FC236}">
              <a16:creationId xmlns:a16="http://schemas.microsoft.com/office/drawing/2014/main" id="{00000000-0008-0000-0700-000095010000}"/>
            </a:ext>
          </a:extLst>
        </xdr:cNvPr>
        <xdr:cNvCxnSpPr/>
      </xdr:nvCxnSpPr>
      <xdr:spPr>
        <a:xfrm flipV="1">
          <a:off x="9639300" y="13309758"/>
          <a:ext cx="838200" cy="70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21251</xdr:rowOff>
    </xdr:from>
    <xdr:ext cx="469744" cy="259045"/>
    <xdr:sp macro="" textlink="">
      <xdr:nvSpPr>
        <xdr:cNvPr id="406" name="商工費平均値テキスト">
          <a:extLst>
            <a:ext uri="{FF2B5EF4-FFF2-40B4-BE49-F238E27FC236}">
              <a16:creationId xmlns:a16="http://schemas.microsoft.com/office/drawing/2014/main" id="{00000000-0008-0000-0700-000096010000}"/>
            </a:ext>
          </a:extLst>
        </xdr:cNvPr>
        <xdr:cNvSpPr txBox="1"/>
      </xdr:nvSpPr>
      <xdr:spPr>
        <a:xfrm>
          <a:off x="10528300" y="1305145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169824</xdr:rowOff>
    </xdr:from>
    <xdr:to>
      <xdr:col>55</xdr:col>
      <xdr:colOff>50800</xdr:colOff>
      <xdr:row>77</xdr:row>
      <xdr:rowOff>99974</xdr:rowOff>
    </xdr:to>
    <xdr:sp macro="" textlink="">
      <xdr:nvSpPr>
        <xdr:cNvPr id="407" name="フローチャート: 判断 406">
          <a:extLst>
            <a:ext uri="{FF2B5EF4-FFF2-40B4-BE49-F238E27FC236}">
              <a16:creationId xmlns:a16="http://schemas.microsoft.com/office/drawing/2014/main" id="{00000000-0008-0000-0700-000097010000}"/>
            </a:ext>
          </a:extLst>
        </xdr:cNvPr>
        <xdr:cNvSpPr/>
      </xdr:nvSpPr>
      <xdr:spPr>
        <a:xfrm>
          <a:off x="10426700" y="13200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7386</xdr:rowOff>
    </xdr:from>
    <xdr:to>
      <xdr:col>50</xdr:col>
      <xdr:colOff>114300</xdr:colOff>
      <xdr:row>78</xdr:row>
      <xdr:rowOff>25309</xdr:rowOff>
    </xdr:to>
    <xdr:cxnSp macro="">
      <xdr:nvCxnSpPr>
        <xdr:cNvPr id="408" name="直線コネクタ 407">
          <a:extLst>
            <a:ext uri="{FF2B5EF4-FFF2-40B4-BE49-F238E27FC236}">
              <a16:creationId xmlns:a16="http://schemas.microsoft.com/office/drawing/2014/main" id="{00000000-0008-0000-0700-000098010000}"/>
            </a:ext>
          </a:extLst>
        </xdr:cNvPr>
        <xdr:cNvCxnSpPr/>
      </xdr:nvCxnSpPr>
      <xdr:spPr>
        <a:xfrm flipV="1">
          <a:off x="8750300" y="13380486"/>
          <a:ext cx="889000" cy="17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144678</xdr:rowOff>
    </xdr:from>
    <xdr:to>
      <xdr:col>50</xdr:col>
      <xdr:colOff>165100</xdr:colOff>
      <xdr:row>77</xdr:row>
      <xdr:rowOff>74828</xdr:rowOff>
    </xdr:to>
    <xdr:sp macro="" textlink="">
      <xdr:nvSpPr>
        <xdr:cNvPr id="409" name="フローチャート: 判断 408">
          <a:extLst>
            <a:ext uri="{FF2B5EF4-FFF2-40B4-BE49-F238E27FC236}">
              <a16:creationId xmlns:a16="http://schemas.microsoft.com/office/drawing/2014/main" id="{00000000-0008-0000-0700-000099010000}"/>
            </a:ext>
          </a:extLst>
        </xdr:cNvPr>
        <xdr:cNvSpPr/>
      </xdr:nvSpPr>
      <xdr:spPr>
        <a:xfrm>
          <a:off x="9588500" y="13174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75</xdr:row>
      <xdr:rowOff>91356</xdr:rowOff>
    </xdr:from>
    <xdr:ext cx="469744" cy="259045"/>
    <xdr:sp macro="" textlink="">
      <xdr:nvSpPr>
        <xdr:cNvPr id="410" name="テキスト ボックス 409">
          <a:extLst>
            <a:ext uri="{FF2B5EF4-FFF2-40B4-BE49-F238E27FC236}">
              <a16:creationId xmlns:a16="http://schemas.microsoft.com/office/drawing/2014/main" id="{00000000-0008-0000-0700-00009A010000}"/>
            </a:ext>
          </a:extLst>
        </xdr:cNvPr>
        <xdr:cNvSpPr txBox="1"/>
      </xdr:nvSpPr>
      <xdr:spPr>
        <a:xfrm>
          <a:off x="9404428" y="129501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20690</xdr:rowOff>
    </xdr:from>
    <xdr:to>
      <xdr:col>45</xdr:col>
      <xdr:colOff>177800</xdr:colOff>
      <xdr:row>78</xdr:row>
      <xdr:rowOff>25309</xdr:rowOff>
    </xdr:to>
    <xdr:cxnSp macro="">
      <xdr:nvCxnSpPr>
        <xdr:cNvPr id="411" name="直線コネクタ 410">
          <a:extLst>
            <a:ext uri="{FF2B5EF4-FFF2-40B4-BE49-F238E27FC236}">
              <a16:creationId xmlns:a16="http://schemas.microsoft.com/office/drawing/2014/main" id="{00000000-0008-0000-0700-00009B010000}"/>
            </a:ext>
          </a:extLst>
        </xdr:cNvPr>
        <xdr:cNvCxnSpPr/>
      </xdr:nvCxnSpPr>
      <xdr:spPr>
        <a:xfrm>
          <a:off x="7861300" y="13393790"/>
          <a:ext cx="889000" cy="4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59548</xdr:rowOff>
    </xdr:from>
    <xdr:to>
      <xdr:col>46</xdr:col>
      <xdr:colOff>38100</xdr:colOff>
      <xdr:row>77</xdr:row>
      <xdr:rowOff>161148</xdr:rowOff>
    </xdr:to>
    <xdr:sp macro="" textlink="">
      <xdr:nvSpPr>
        <xdr:cNvPr id="412" name="フローチャート: 判断 411">
          <a:extLst>
            <a:ext uri="{FF2B5EF4-FFF2-40B4-BE49-F238E27FC236}">
              <a16:creationId xmlns:a16="http://schemas.microsoft.com/office/drawing/2014/main" id="{00000000-0008-0000-0700-00009C010000}"/>
            </a:ext>
          </a:extLst>
        </xdr:cNvPr>
        <xdr:cNvSpPr/>
      </xdr:nvSpPr>
      <xdr:spPr>
        <a:xfrm>
          <a:off x="8699500" y="13261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76</xdr:row>
      <xdr:rowOff>6225</xdr:rowOff>
    </xdr:from>
    <xdr:ext cx="469744" cy="259045"/>
    <xdr:sp macro="" textlink="">
      <xdr:nvSpPr>
        <xdr:cNvPr id="413" name="テキスト ボックス 412">
          <a:extLst>
            <a:ext uri="{FF2B5EF4-FFF2-40B4-BE49-F238E27FC236}">
              <a16:creationId xmlns:a16="http://schemas.microsoft.com/office/drawing/2014/main" id="{00000000-0008-0000-0700-00009D010000}"/>
            </a:ext>
          </a:extLst>
        </xdr:cNvPr>
        <xdr:cNvSpPr txBox="1"/>
      </xdr:nvSpPr>
      <xdr:spPr>
        <a:xfrm>
          <a:off x="8515428" y="130364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147701</xdr:rowOff>
    </xdr:from>
    <xdr:to>
      <xdr:col>41</xdr:col>
      <xdr:colOff>50800</xdr:colOff>
      <xdr:row>78</xdr:row>
      <xdr:rowOff>20690</xdr:rowOff>
    </xdr:to>
    <xdr:cxnSp macro="">
      <xdr:nvCxnSpPr>
        <xdr:cNvPr id="414" name="直線コネクタ 413">
          <a:extLst>
            <a:ext uri="{FF2B5EF4-FFF2-40B4-BE49-F238E27FC236}">
              <a16:creationId xmlns:a16="http://schemas.microsoft.com/office/drawing/2014/main" id="{00000000-0008-0000-0700-00009E010000}"/>
            </a:ext>
          </a:extLst>
        </xdr:cNvPr>
        <xdr:cNvCxnSpPr/>
      </xdr:nvCxnSpPr>
      <xdr:spPr>
        <a:xfrm>
          <a:off x="6972300" y="13349351"/>
          <a:ext cx="889000" cy="44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55479</xdr:rowOff>
    </xdr:from>
    <xdr:to>
      <xdr:col>41</xdr:col>
      <xdr:colOff>101600</xdr:colOff>
      <xdr:row>77</xdr:row>
      <xdr:rowOff>157079</xdr:rowOff>
    </xdr:to>
    <xdr:sp macro="" textlink="">
      <xdr:nvSpPr>
        <xdr:cNvPr id="415" name="フローチャート: 判断 414">
          <a:extLst>
            <a:ext uri="{FF2B5EF4-FFF2-40B4-BE49-F238E27FC236}">
              <a16:creationId xmlns:a16="http://schemas.microsoft.com/office/drawing/2014/main" id="{00000000-0008-0000-0700-00009F010000}"/>
            </a:ext>
          </a:extLst>
        </xdr:cNvPr>
        <xdr:cNvSpPr/>
      </xdr:nvSpPr>
      <xdr:spPr>
        <a:xfrm>
          <a:off x="7810500" y="13257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76</xdr:row>
      <xdr:rowOff>2156</xdr:rowOff>
    </xdr:from>
    <xdr:ext cx="469744"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7626428" y="130323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36230</xdr:rowOff>
    </xdr:from>
    <xdr:to>
      <xdr:col>36</xdr:col>
      <xdr:colOff>165100</xdr:colOff>
      <xdr:row>77</xdr:row>
      <xdr:rowOff>137830</xdr:rowOff>
    </xdr:to>
    <xdr:sp macro="" textlink="">
      <xdr:nvSpPr>
        <xdr:cNvPr id="417" name="フローチャート: 判断 416">
          <a:extLst>
            <a:ext uri="{FF2B5EF4-FFF2-40B4-BE49-F238E27FC236}">
              <a16:creationId xmlns:a16="http://schemas.microsoft.com/office/drawing/2014/main" id="{00000000-0008-0000-0700-0000A1010000}"/>
            </a:ext>
          </a:extLst>
        </xdr:cNvPr>
        <xdr:cNvSpPr/>
      </xdr:nvSpPr>
      <xdr:spPr>
        <a:xfrm>
          <a:off x="6921500" y="13237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75</xdr:row>
      <xdr:rowOff>154357</xdr:rowOff>
    </xdr:from>
    <xdr:ext cx="469744"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6737428" y="13013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57308</xdr:rowOff>
    </xdr:from>
    <xdr:to>
      <xdr:col>55</xdr:col>
      <xdr:colOff>50800</xdr:colOff>
      <xdr:row>77</xdr:row>
      <xdr:rowOff>158908</xdr:rowOff>
    </xdr:to>
    <xdr:sp macro="" textlink="">
      <xdr:nvSpPr>
        <xdr:cNvPr id="424" name="楕円 423">
          <a:extLst>
            <a:ext uri="{FF2B5EF4-FFF2-40B4-BE49-F238E27FC236}">
              <a16:creationId xmlns:a16="http://schemas.microsoft.com/office/drawing/2014/main" id="{00000000-0008-0000-0700-0000A8010000}"/>
            </a:ext>
          </a:extLst>
        </xdr:cNvPr>
        <xdr:cNvSpPr/>
      </xdr:nvSpPr>
      <xdr:spPr>
        <a:xfrm>
          <a:off x="10426700" y="13258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148252</xdr:rowOff>
    </xdr:from>
    <xdr:ext cx="469744" cy="259045"/>
    <xdr:sp macro="" textlink="">
      <xdr:nvSpPr>
        <xdr:cNvPr id="425" name="商工費該当値テキスト">
          <a:extLst>
            <a:ext uri="{FF2B5EF4-FFF2-40B4-BE49-F238E27FC236}">
              <a16:creationId xmlns:a16="http://schemas.microsoft.com/office/drawing/2014/main" id="{00000000-0008-0000-0700-0000A9010000}"/>
            </a:ext>
          </a:extLst>
        </xdr:cNvPr>
        <xdr:cNvSpPr txBox="1"/>
      </xdr:nvSpPr>
      <xdr:spPr>
        <a:xfrm>
          <a:off x="10528300" y="131784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128036</xdr:rowOff>
    </xdr:from>
    <xdr:to>
      <xdr:col>50</xdr:col>
      <xdr:colOff>165100</xdr:colOff>
      <xdr:row>78</xdr:row>
      <xdr:rowOff>58186</xdr:rowOff>
    </xdr:to>
    <xdr:sp macro="" textlink="">
      <xdr:nvSpPr>
        <xdr:cNvPr id="426" name="楕円 425">
          <a:extLst>
            <a:ext uri="{FF2B5EF4-FFF2-40B4-BE49-F238E27FC236}">
              <a16:creationId xmlns:a16="http://schemas.microsoft.com/office/drawing/2014/main" id="{00000000-0008-0000-0700-0000AA010000}"/>
            </a:ext>
          </a:extLst>
        </xdr:cNvPr>
        <xdr:cNvSpPr/>
      </xdr:nvSpPr>
      <xdr:spPr>
        <a:xfrm>
          <a:off x="9588500" y="133296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49313</xdr:rowOff>
    </xdr:from>
    <xdr:ext cx="469744" cy="259045"/>
    <xdr:sp macro="" textlink="">
      <xdr:nvSpPr>
        <xdr:cNvPr id="427" name="テキスト ボックス 426">
          <a:extLst>
            <a:ext uri="{FF2B5EF4-FFF2-40B4-BE49-F238E27FC236}">
              <a16:creationId xmlns:a16="http://schemas.microsoft.com/office/drawing/2014/main" id="{00000000-0008-0000-0700-0000AB010000}"/>
            </a:ext>
          </a:extLst>
        </xdr:cNvPr>
        <xdr:cNvSpPr txBox="1"/>
      </xdr:nvSpPr>
      <xdr:spPr>
        <a:xfrm>
          <a:off x="9404428" y="134224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145959</xdr:rowOff>
    </xdr:from>
    <xdr:to>
      <xdr:col>46</xdr:col>
      <xdr:colOff>38100</xdr:colOff>
      <xdr:row>78</xdr:row>
      <xdr:rowOff>76109</xdr:rowOff>
    </xdr:to>
    <xdr:sp macro="" textlink="">
      <xdr:nvSpPr>
        <xdr:cNvPr id="428" name="楕円 427">
          <a:extLst>
            <a:ext uri="{FF2B5EF4-FFF2-40B4-BE49-F238E27FC236}">
              <a16:creationId xmlns:a16="http://schemas.microsoft.com/office/drawing/2014/main" id="{00000000-0008-0000-0700-0000AC010000}"/>
            </a:ext>
          </a:extLst>
        </xdr:cNvPr>
        <xdr:cNvSpPr/>
      </xdr:nvSpPr>
      <xdr:spPr>
        <a:xfrm>
          <a:off x="8699500" y="133476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67236</xdr:rowOff>
    </xdr:from>
    <xdr:ext cx="469744"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8515428" y="134403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141340</xdr:rowOff>
    </xdr:from>
    <xdr:to>
      <xdr:col>41</xdr:col>
      <xdr:colOff>101600</xdr:colOff>
      <xdr:row>78</xdr:row>
      <xdr:rowOff>71490</xdr:rowOff>
    </xdr:to>
    <xdr:sp macro="" textlink="">
      <xdr:nvSpPr>
        <xdr:cNvPr id="430" name="楕円 429">
          <a:extLst>
            <a:ext uri="{FF2B5EF4-FFF2-40B4-BE49-F238E27FC236}">
              <a16:creationId xmlns:a16="http://schemas.microsoft.com/office/drawing/2014/main" id="{00000000-0008-0000-0700-0000AE010000}"/>
            </a:ext>
          </a:extLst>
        </xdr:cNvPr>
        <xdr:cNvSpPr/>
      </xdr:nvSpPr>
      <xdr:spPr>
        <a:xfrm>
          <a:off x="7810500" y="13342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62617</xdr:rowOff>
    </xdr:from>
    <xdr:ext cx="469744" cy="259045"/>
    <xdr:sp macro="" textlink="">
      <xdr:nvSpPr>
        <xdr:cNvPr id="431" name="テキスト ボックス 430">
          <a:extLst>
            <a:ext uri="{FF2B5EF4-FFF2-40B4-BE49-F238E27FC236}">
              <a16:creationId xmlns:a16="http://schemas.microsoft.com/office/drawing/2014/main" id="{00000000-0008-0000-0700-0000AF010000}"/>
            </a:ext>
          </a:extLst>
        </xdr:cNvPr>
        <xdr:cNvSpPr txBox="1"/>
      </xdr:nvSpPr>
      <xdr:spPr>
        <a:xfrm>
          <a:off x="7626428" y="134357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96901</xdr:rowOff>
    </xdr:from>
    <xdr:to>
      <xdr:col>36</xdr:col>
      <xdr:colOff>165100</xdr:colOff>
      <xdr:row>78</xdr:row>
      <xdr:rowOff>27051</xdr:rowOff>
    </xdr:to>
    <xdr:sp macro="" textlink="">
      <xdr:nvSpPr>
        <xdr:cNvPr id="432" name="楕円 431">
          <a:extLst>
            <a:ext uri="{FF2B5EF4-FFF2-40B4-BE49-F238E27FC236}">
              <a16:creationId xmlns:a16="http://schemas.microsoft.com/office/drawing/2014/main" id="{00000000-0008-0000-0700-0000B0010000}"/>
            </a:ext>
          </a:extLst>
        </xdr:cNvPr>
        <xdr:cNvSpPr/>
      </xdr:nvSpPr>
      <xdr:spPr>
        <a:xfrm>
          <a:off x="6921500" y="13298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18178</xdr:rowOff>
    </xdr:from>
    <xdr:ext cx="469744" cy="259045"/>
    <xdr:sp macro="" textlink="">
      <xdr:nvSpPr>
        <xdr:cNvPr id="433" name="テキスト ボックス 432">
          <a:extLst>
            <a:ext uri="{FF2B5EF4-FFF2-40B4-BE49-F238E27FC236}">
              <a16:creationId xmlns:a16="http://schemas.microsoft.com/office/drawing/2014/main" id="{00000000-0008-0000-0700-0000B1010000}"/>
            </a:ext>
          </a:extLst>
        </xdr:cNvPr>
        <xdr:cNvSpPr txBox="1"/>
      </xdr:nvSpPr>
      <xdr:spPr>
        <a:xfrm>
          <a:off x="6737428" y="133912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50,374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1" name="正方形/長方形 440">
          <a:extLst>
            <a:ext uri="{FF2B5EF4-FFF2-40B4-BE49-F238E27FC236}">
              <a16:creationId xmlns:a16="http://schemas.microsoft.com/office/drawing/2014/main" id="{00000000-0008-0000-0700-0000B9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2" name="テキスト ボックス 441">
          <a:extLst>
            <a:ext uri="{FF2B5EF4-FFF2-40B4-BE49-F238E27FC236}">
              <a16:creationId xmlns:a16="http://schemas.microsoft.com/office/drawing/2014/main" id="{00000000-0008-0000-0700-0000BA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3" name="直線コネクタ 442">
          <a:extLst>
            <a:ext uri="{FF2B5EF4-FFF2-40B4-BE49-F238E27FC236}">
              <a16:creationId xmlns:a16="http://schemas.microsoft.com/office/drawing/2014/main" id="{00000000-0008-0000-0700-0000BB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4" name="直線コネクタ 443">
          <a:extLst>
            <a:ext uri="{FF2B5EF4-FFF2-40B4-BE49-F238E27FC236}">
              <a16:creationId xmlns:a16="http://schemas.microsoft.com/office/drawing/2014/main" id="{00000000-0008-0000-0700-0000BC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5" name="テキスト ボックス 444">
          <a:extLst>
            <a:ext uri="{FF2B5EF4-FFF2-40B4-BE49-F238E27FC236}">
              <a16:creationId xmlns:a16="http://schemas.microsoft.com/office/drawing/2014/main" id="{00000000-0008-0000-0700-0000BD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7" name="テキスト ボックス 446">
          <a:extLst>
            <a:ext uri="{FF2B5EF4-FFF2-40B4-BE49-F238E27FC236}">
              <a16:creationId xmlns:a16="http://schemas.microsoft.com/office/drawing/2014/main" id="{00000000-0008-0000-0700-0000BF010000}"/>
            </a:ext>
          </a:extLst>
        </xdr:cNvPr>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49" name="テキスト ボックス 448">
          <a:extLst>
            <a:ext uri="{FF2B5EF4-FFF2-40B4-BE49-F238E27FC236}">
              <a16:creationId xmlns:a16="http://schemas.microsoft.com/office/drawing/2014/main" id="{00000000-0008-0000-0700-0000C1010000}"/>
            </a:ext>
          </a:extLst>
        </xdr:cNvPr>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1" name="テキスト ボックス 450">
          <a:extLst>
            <a:ext uri="{FF2B5EF4-FFF2-40B4-BE49-F238E27FC236}">
              <a16:creationId xmlns:a16="http://schemas.microsoft.com/office/drawing/2014/main" id="{00000000-0008-0000-0700-0000C3010000}"/>
            </a:ext>
          </a:extLst>
        </xdr:cNvPr>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3" name="テキスト ボックス 452">
          <a:extLst>
            <a:ext uri="{FF2B5EF4-FFF2-40B4-BE49-F238E27FC236}">
              <a16:creationId xmlns:a16="http://schemas.microsoft.com/office/drawing/2014/main" id="{00000000-0008-0000-0700-0000C5010000}"/>
            </a:ext>
          </a:extLst>
        </xdr:cNvPr>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4" name="直線コネクタ 453">
          <a:extLst>
            <a:ext uri="{FF2B5EF4-FFF2-40B4-BE49-F238E27FC236}">
              <a16:creationId xmlns:a16="http://schemas.microsoft.com/office/drawing/2014/main" id="{00000000-0008-0000-0700-0000C6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5" name="テキスト ボックス 454">
          <a:extLst>
            <a:ext uri="{FF2B5EF4-FFF2-40B4-BE49-F238E27FC236}">
              <a16:creationId xmlns:a16="http://schemas.microsoft.com/office/drawing/2014/main" id="{00000000-0008-0000-0700-0000C7010000}"/>
            </a:ext>
          </a:extLst>
        </xdr:cNvPr>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6" name="直線コネクタ 455">
          <a:extLst>
            <a:ext uri="{FF2B5EF4-FFF2-40B4-BE49-F238E27FC236}">
              <a16:creationId xmlns:a16="http://schemas.microsoft.com/office/drawing/2014/main" id="{00000000-0008-0000-0700-0000C8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7" name="テキスト ボックス 456">
          <a:extLst>
            <a:ext uri="{FF2B5EF4-FFF2-40B4-BE49-F238E27FC236}">
              <a16:creationId xmlns:a16="http://schemas.microsoft.com/office/drawing/2014/main" id="{00000000-0008-0000-0700-0000C9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8" name="土木費グラフ枠">
          <a:extLst>
            <a:ext uri="{FF2B5EF4-FFF2-40B4-BE49-F238E27FC236}">
              <a16:creationId xmlns:a16="http://schemas.microsoft.com/office/drawing/2014/main" id="{00000000-0008-0000-0700-0000CA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60474</xdr:rowOff>
    </xdr:from>
    <xdr:to>
      <xdr:col>54</xdr:col>
      <xdr:colOff>189865</xdr:colOff>
      <xdr:row>98</xdr:row>
      <xdr:rowOff>71163</xdr:rowOff>
    </xdr:to>
    <xdr:cxnSp macro="">
      <xdr:nvCxnSpPr>
        <xdr:cNvPr id="459" name="直線コネクタ 458">
          <a:extLst>
            <a:ext uri="{FF2B5EF4-FFF2-40B4-BE49-F238E27FC236}">
              <a16:creationId xmlns:a16="http://schemas.microsoft.com/office/drawing/2014/main" id="{00000000-0008-0000-0700-0000CB010000}"/>
            </a:ext>
          </a:extLst>
        </xdr:cNvPr>
        <xdr:cNvCxnSpPr/>
      </xdr:nvCxnSpPr>
      <xdr:spPr>
        <a:xfrm flipV="1">
          <a:off x="10475595" y="15490974"/>
          <a:ext cx="1270" cy="13822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74990</xdr:rowOff>
    </xdr:from>
    <xdr:ext cx="534377" cy="259045"/>
    <xdr:sp macro="" textlink="">
      <xdr:nvSpPr>
        <xdr:cNvPr id="460" name="土木費最小値テキスト">
          <a:extLst>
            <a:ext uri="{FF2B5EF4-FFF2-40B4-BE49-F238E27FC236}">
              <a16:creationId xmlns:a16="http://schemas.microsoft.com/office/drawing/2014/main" id="{00000000-0008-0000-0700-0000CC010000}"/>
            </a:ext>
          </a:extLst>
        </xdr:cNvPr>
        <xdr:cNvSpPr txBox="1"/>
      </xdr:nvSpPr>
      <xdr:spPr>
        <a:xfrm>
          <a:off x="10528300" y="16877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18,296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71163</xdr:rowOff>
    </xdr:from>
    <xdr:to>
      <xdr:col>55</xdr:col>
      <xdr:colOff>88900</xdr:colOff>
      <xdr:row>98</xdr:row>
      <xdr:rowOff>71163</xdr:rowOff>
    </xdr:to>
    <xdr:cxnSp macro="">
      <xdr:nvCxnSpPr>
        <xdr:cNvPr id="461" name="直線コネクタ 460">
          <a:extLst>
            <a:ext uri="{FF2B5EF4-FFF2-40B4-BE49-F238E27FC236}">
              <a16:creationId xmlns:a16="http://schemas.microsoft.com/office/drawing/2014/main" id="{00000000-0008-0000-0700-0000CD010000}"/>
            </a:ext>
          </a:extLst>
        </xdr:cNvPr>
        <xdr:cNvCxnSpPr/>
      </xdr:nvCxnSpPr>
      <xdr:spPr>
        <a:xfrm>
          <a:off x="10388600" y="16873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7151</xdr:rowOff>
    </xdr:from>
    <xdr:ext cx="599010" cy="259045"/>
    <xdr:sp macro="" textlink="">
      <xdr:nvSpPr>
        <xdr:cNvPr id="462" name="土木費最大値テキスト">
          <a:extLst>
            <a:ext uri="{FF2B5EF4-FFF2-40B4-BE49-F238E27FC236}">
              <a16:creationId xmlns:a16="http://schemas.microsoft.com/office/drawing/2014/main" id="{00000000-0008-0000-0700-0000CE010000}"/>
            </a:ext>
          </a:extLst>
        </xdr:cNvPr>
        <xdr:cNvSpPr txBox="1"/>
      </xdr:nvSpPr>
      <xdr:spPr>
        <a:xfrm>
          <a:off x="10528300" y="152662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145,278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60474</xdr:rowOff>
    </xdr:from>
    <xdr:to>
      <xdr:col>55</xdr:col>
      <xdr:colOff>88900</xdr:colOff>
      <xdr:row>90</xdr:row>
      <xdr:rowOff>60474</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a:off x="10388600" y="154909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88853</xdr:rowOff>
    </xdr:from>
    <xdr:to>
      <xdr:col>55</xdr:col>
      <xdr:colOff>0</xdr:colOff>
      <xdr:row>97</xdr:row>
      <xdr:rowOff>115272</xdr:rowOff>
    </xdr:to>
    <xdr:cxnSp macro="">
      <xdr:nvCxnSpPr>
        <xdr:cNvPr id="464" name="直線コネクタ 463">
          <a:extLst>
            <a:ext uri="{FF2B5EF4-FFF2-40B4-BE49-F238E27FC236}">
              <a16:creationId xmlns:a16="http://schemas.microsoft.com/office/drawing/2014/main" id="{00000000-0008-0000-0700-0000D0010000}"/>
            </a:ext>
          </a:extLst>
        </xdr:cNvPr>
        <xdr:cNvCxnSpPr/>
      </xdr:nvCxnSpPr>
      <xdr:spPr>
        <a:xfrm flipV="1">
          <a:off x="9639300" y="16719503"/>
          <a:ext cx="838200" cy="264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3029</xdr:rowOff>
    </xdr:from>
    <xdr:ext cx="534377" cy="259045"/>
    <xdr:sp macro="" textlink="">
      <xdr:nvSpPr>
        <xdr:cNvPr id="465" name="土木費平均値テキスト">
          <a:extLst>
            <a:ext uri="{FF2B5EF4-FFF2-40B4-BE49-F238E27FC236}">
              <a16:creationId xmlns:a16="http://schemas.microsoft.com/office/drawing/2014/main" id="{00000000-0008-0000-0700-0000D1010000}"/>
            </a:ext>
          </a:extLst>
        </xdr:cNvPr>
        <xdr:cNvSpPr txBox="1"/>
      </xdr:nvSpPr>
      <xdr:spPr>
        <a:xfrm>
          <a:off x="10528300" y="164622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151602</xdr:rowOff>
    </xdr:from>
    <xdr:to>
      <xdr:col>55</xdr:col>
      <xdr:colOff>50800</xdr:colOff>
      <xdr:row>97</xdr:row>
      <xdr:rowOff>81752</xdr:rowOff>
    </xdr:to>
    <xdr:sp macro="" textlink="">
      <xdr:nvSpPr>
        <xdr:cNvPr id="466" name="フローチャート: 判断 465">
          <a:extLst>
            <a:ext uri="{FF2B5EF4-FFF2-40B4-BE49-F238E27FC236}">
              <a16:creationId xmlns:a16="http://schemas.microsoft.com/office/drawing/2014/main" id="{00000000-0008-0000-0700-0000D2010000}"/>
            </a:ext>
          </a:extLst>
        </xdr:cNvPr>
        <xdr:cNvSpPr/>
      </xdr:nvSpPr>
      <xdr:spPr>
        <a:xfrm>
          <a:off x="10426700" y="16610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115272</xdr:rowOff>
    </xdr:from>
    <xdr:to>
      <xdr:col>50</xdr:col>
      <xdr:colOff>114300</xdr:colOff>
      <xdr:row>97</xdr:row>
      <xdr:rowOff>118331</xdr:rowOff>
    </xdr:to>
    <xdr:cxnSp macro="">
      <xdr:nvCxnSpPr>
        <xdr:cNvPr id="467" name="直線コネクタ 466">
          <a:extLst>
            <a:ext uri="{FF2B5EF4-FFF2-40B4-BE49-F238E27FC236}">
              <a16:creationId xmlns:a16="http://schemas.microsoft.com/office/drawing/2014/main" id="{00000000-0008-0000-0700-0000D3010000}"/>
            </a:ext>
          </a:extLst>
        </xdr:cNvPr>
        <xdr:cNvCxnSpPr/>
      </xdr:nvCxnSpPr>
      <xdr:spPr>
        <a:xfrm flipV="1">
          <a:off x="8750300" y="16745922"/>
          <a:ext cx="889000" cy="3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19994</xdr:rowOff>
    </xdr:from>
    <xdr:to>
      <xdr:col>50</xdr:col>
      <xdr:colOff>165100</xdr:colOff>
      <xdr:row>97</xdr:row>
      <xdr:rowOff>121594</xdr:rowOff>
    </xdr:to>
    <xdr:sp macro="" textlink="">
      <xdr:nvSpPr>
        <xdr:cNvPr id="468" name="フローチャート: 判断 467">
          <a:extLst>
            <a:ext uri="{FF2B5EF4-FFF2-40B4-BE49-F238E27FC236}">
              <a16:creationId xmlns:a16="http://schemas.microsoft.com/office/drawing/2014/main" id="{00000000-0008-0000-0700-0000D4010000}"/>
            </a:ext>
          </a:extLst>
        </xdr:cNvPr>
        <xdr:cNvSpPr/>
      </xdr:nvSpPr>
      <xdr:spPr>
        <a:xfrm>
          <a:off x="9588500" y="16650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138121</xdr:rowOff>
    </xdr:from>
    <xdr:ext cx="534377" cy="259045"/>
    <xdr:sp macro="" textlink="">
      <xdr:nvSpPr>
        <xdr:cNvPr id="469" name="テキスト ボックス 468">
          <a:extLst>
            <a:ext uri="{FF2B5EF4-FFF2-40B4-BE49-F238E27FC236}">
              <a16:creationId xmlns:a16="http://schemas.microsoft.com/office/drawing/2014/main" id="{00000000-0008-0000-0700-0000D5010000}"/>
            </a:ext>
          </a:extLst>
        </xdr:cNvPr>
        <xdr:cNvSpPr txBox="1"/>
      </xdr:nvSpPr>
      <xdr:spPr>
        <a:xfrm>
          <a:off x="9372111" y="164258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118331</xdr:rowOff>
    </xdr:from>
    <xdr:to>
      <xdr:col>45</xdr:col>
      <xdr:colOff>177800</xdr:colOff>
      <xdr:row>98</xdr:row>
      <xdr:rowOff>9181</xdr:rowOff>
    </xdr:to>
    <xdr:cxnSp macro="">
      <xdr:nvCxnSpPr>
        <xdr:cNvPr id="470" name="直線コネクタ 469">
          <a:extLst>
            <a:ext uri="{FF2B5EF4-FFF2-40B4-BE49-F238E27FC236}">
              <a16:creationId xmlns:a16="http://schemas.microsoft.com/office/drawing/2014/main" id="{00000000-0008-0000-0700-0000D6010000}"/>
            </a:ext>
          </a:extLst>
        </xdr:cNvPr>
        <xdr:cNvCxnSpPr/>
      </xdr:nvCxnSpPr>
      <xdr:spPr>
        <a:xfrm flipV="1">
          <a:off x="7861300" y="16748981"/>
          <a:ext cx="889000" cy="62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14267</xdr:rowOff>
    </xdr:from>
    <xdr:to>
      <xdr:col>46</xdr:col>
      <xdr:colOff>38100</xdr:colOff>
      <xdr:row>97</xdr:row>
      <xdr:rowOff>115867</xdr:rowOff>
    </xdr:to>
    <xdr:sp macro="" textlink="">
      <xdr:nvSpPr>
        <xdr:cNvPr id="471" name="フローチャート: 判断 470">
          <a:extLst>
            <a:ext uri="{FF2B5EF4-FFF2-40B4-BE49-F238E27FC236}">
              <a16:creationId xmlns:a16="http://schemas.microsoft.com/office/drawing/2014/main" id="{00000000-0008-0000-0700-0000D7010000}"/>
            </a:ext>
          </a:extLst>
        </xdr:cNvPr>
        <xdr:cNvSpPr/>
      </xdr:nvSpPr>
      <xdr:spPr>
        <a:xfrm>
          <a:off x="8699500" y="16644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132394</xdr:rowOff>
    </xdr:from>
    <xdr:ext cx="534377" cy="259045"/>
    <xdr:sp macro="" textlink="">
      <xdr:nvSpPr>
        <xdr:cNvPr id="472" name="テキスト ボックス 471">
          <a:extLst>
            <a:ext uri="{FF2B5EF4-FFF2-40B4-BE49-F238E27FC236}">
              <a16:creationId xmlns:a16="http://schemas.microsoft.com/office/drawing/2014/main" id="{00000000-0008-0000-0700-0000D8010000}"/>
            </a:ext>
          </a:extLst>
        </xdr:cNvPr>
        <xdr:cNvSpPr txBox="1"/>
      </xdr:nvSpPr>
      <xdr:spPr>
        <a:xfrm>
          <a:off x="8483111" y="16420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9181</xdr:rowOff>
    </xdr:from>
    <xdr:to>
      <xdr:col>41</xdr:col>
      <xdr:colOff>50800</xdr:colOff>
      <xdr:row>98</xdr:row>
      <xdr:rowOff>10072</xdr:rowOff>
    </xdr:to>
    <xdr:cxnSp macro="">
      <xdr:nvCxnSpPr>
        <xdr:cNvPr id="473" name="直線コネクタ 472">
          <a:extLst>
            <a:ext uri="{FF2B5EF4-FFF2-40B4-BE49-F238E27FC236}">
              <a16:creationId xmlns:a16="http://schemas.microsoft.com/office/drawing/2014/main" id="{00000000-0008-0000-0700-0000D9010000}"/>
            </a:ext>
          </a:extLst>
        </xdr:cNvPr>
        <xdr:cNvCxnSpPr/>
      </xdr:nvCxnSpPr>
      <xdr:spPr>
        <a:xfrm flipV="1">
          <a:off x="6972300" y="16811281"/>
          <a:ext cx="889000" cy="8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131431</xdr:rowOff>
    </xdr:from>
    <xdr:to>
      <xdr:col>41</xdr:col>
      <xdr:colOff>101600</xdr:colOff>
      <xdr:row>97</xdr:row>
      <xdr:rowOff>61581</xdr:rowOff>
    </xdr:to>
    <xdr:sp macro="" textlink="">
      <xdr:nvSpPr>
        <xdr:cNvPr id="474" name="フローチャート: 判断 473">
          <a:extLst>
            <a:ext uri="{FF2B5EF4-FFF2-40B4-BE49-F238E27FC236}">
              <a16:creationId xmlns:a16="http://schemas.microsoft.com/office/drawing/2014/main" id="{00000000-0008-0000-0700-0000DA010000}"/>
            </a:ext>
          </a:extLst>
        </xdr:cNvPr>
        <xdr:cNvSpPr/>
      </xdr:nvSpPr>
      <xdr:spPr>
        <a:xfrm>
          <a:off x="7810500" y="16590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78108</xdr:rowOff>
    </xdr:from>
    <xdr:ext cx="534377"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7594111" y="163658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170259</xdr:rowOff>
    </xdr:from>
    <xdr:to>
      <xdr:col>36</xdr:col>
      <xdr:colOff>165100</xdr:colOff>
      <xdr:row>97</xdr:row>
      <xdr:rowOff>100409</xdr:rowOff>
    </xdr:to>
    <xdr:sp macro="" textlink="">
      <xdr:nvSpPr>
        <xdr:cNvPr id="476" name="フローチャート: 判断 475">
          <a:extLst>
            <a:ext uri="{FF2B5EF4-FFF2-40B4-BE49-F238E27FC236}">
              <a16:creationId xmlns:a16="http://schemas.microsoft.com/office/drawing/2014/main" id="{00000000-0008-0000-0700-0000DC010000}"/>
            </a:ext>
          </a:extLst>
        </xdr:cNvPr>
        <xdr:cNvSpPr/>
      </xdr:nvSpPr>
      <xdr:spPr>
        <a:xfrm>
          <a:off x="6921500" y="16629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116936</xdr:rowOff>
    </xdr:from>
    <xdr:ext cx="534377"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6705111" y="164046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38053</xdr:rowOff>
    </xdr:from>
    <xdr:to>
      <xdr:col>55</xdr:col>
      <xdr:colOff>50800</xdr:colOff>
      <xdr:row>97</xdr:row>
      <xdr:rowOff>139653</xdr:rowOff>
    </xdr:to>
    <xdr:sp macro="" textlink="">
      <xdr:nvSpPr>
        <xdr:cNvPr id="483" name="楕円 482">
          <a:extLst>
            <a:ext uri="{FF2B5EF4-FFF2-40B4-BE49-F238E27FC236}">
              <a16:creationId xmlns:a16="http://schemas.microsoft.com/office/drawing/2014/main" id="{00000000-0008-0000-0700-0000E3010000}"/>
            </a:ext>
          </a:extLst>
        </xdr:cNvPr>
        <xdr:cNvSpPr/>
      </xdr:nvSpPr>
      <xdr:spPr>
        <a:xfrm>
          <a:off x="10426700" y="166687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16480</xdr:rowOff>
    </xdr:from>
    <xdr:ext cx="534377" cy="259045"/>
    <xdr:sp macro="" textlink="">
      <xdr:nvSpPr>
        <xdr:cNvPr id="484" name="土木費該当値テキスト">
          <a:extLst>
            <a:ext uri="{FF2B5EF4-FFF2-40B4-BE49-F238E27FC236}">
              <a16:creationId xmlns:a16="http://schemas.microsoft.com/office/drawing/2014/main" id="{00000000-0008-0000-0700-0000E4010000}"/>
            </a:ext>
          </a:extLst>
        </xdr:cNvPr>
        <xdr:cNvSpPr txBox="1"/>
      </xdr:nvSpPr>
      <xdr:spPr>
        <a:xfrm>
          <a:off x="10528300" y="166471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64472</xdr:rowOff>
    </xdr:from>
    <xdr:to>
      <xdr:col>50</xdr:col>
      <xdr:colOff>165100</xdr:colOff>
      <xdr:row>97</xdr:row>
      <xdr:rowOff>166072</xdr:rowOff>
    </xdr:to>
    <xdr:sp macro="" textlink="">
      <xdr:nvSpPr>
        <xdr:cNvPr id="485" name="楕円 484">
          <a:extLst>
            <a:ext uri="{FF2B5EF4-FFF2-40B4-BE49-F238E27FC236}">
              <a16:creationId xmlns:a16="http://schemas.microsoft.com/office/drawing/2014/main" id="{00000000-0008-0000-0700-0000E5010000}"/>
            </a:ext>
          </a:extLst>
        </xdr:cNvPr>
        <xdr:cNvSpPr/>
      </xdr:nvSpPr>
      <xdr:spPr>
        <a:xfrm>
          <a:off x="9588500" y="16695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157199</xdr:rowOff>
    </xdr:from>
    <xdr:ext cx="534377" cy="259045"/>
    <xdr:sp macro="" textlink="">
      <xdr:nvSpPr>
        <xdr:cNvPr id="486" name="テキスト ボックス 485">
          <a:extLst>
            <a:ext uri="{FF2B5EF4-FFF2-40B4-BE49-F238E27FC236}">
              <a16:creationId xmlns:a16="http://schemas.microsoft.com/office/drawing/2014/main" id="{00000000-0008-0000-0700-0000E6010000}"/>
            </a:ext>
          </a:extLst>
        </xdr:cNvPr>
        <xdr:cNvSpPr txBox="1"/>
      </xdr:nvSpPr>
      <xdr:spPr>
        <a:xfrm>
          <a:off x="9372111" y="16787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67531</xdr:rowOff>
    </xdr:from>
    <xdr:to>
      <xdr:col>46</xdr:col>
      <xdr:colOff>38100</xdr:colOff>
      <xdr:row>97</xdr:row>
      <xdr:rowOff>169131</xdr:rowOff>
    </xdr:to>
    <xdr:sp macro="" textlink="">
      <xdr:nvSpPr>
        <xdr:cNvPr id="487" name="楕円 486">
          <a:extLst>
            <a:ext uri="{FF2B5EF4-FFF2-40B4-BE49-F238E27FC236}">
              <a16:creationId xmlns:a16="http://schemas.microsoft.com/office/drawing/2014/main" id="{00000000-0008-0000-0700-0000E7010000}"/>
            </a:ext>
          </a:extLst>
        </xdr:cNvPr>
        <xdr:cNvSpPr/>
      </xdr:nvSpPr>
      <xdr:spPr>
        <a:xfrm>
          <a:off x="8699500" y="16698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160258</xdr:rowOff>
    </xdr:from>
    <xdr:ext cx="534377" cy="259045"/>
    <xdr:sp macro="" textlink="">
      <xdr:nvSpPr>
        <xdr:cNvPr id="488" name="テキスト ボックス 487">
          <a:extLst>
            <a:ext uri="{FF2B5EF4-FFF2-40B4-BE49-F238E27FC236}">
              <a16:creationId xmlns:a16="http://schemas.microsoft.com/office/drawing/2014/main" id="{00000000-0008-0000-0700-0000E8010000}"/>
            </a:ext>
          </a:extLst>
        </xdr:cNvPr>
        <xdr:cNvSpPr txBox="1"/>
      </xdr:nvSpPr>
      <xdr:spPr>
        <a:xfrm>
          <a:off x="8483111" y="167909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129831</xdr:rowOff>
    </xdr:from>
    <xdr:to>
      <xdr:col>41</xdr:col>
      <xdr:colOff>101600</xdr:colOff>
      <xdr:row>98</xdr:row>
      <xdr:rowOff>59981</xdr:rowOff>
    </xdr:to>
    <xdr:sp macro="" textlink="">
      <xdr:nvSpPr>
        <xdr:cNvPr id="489" name="楕円 488">
          <a:extLst>
            <a:ext uri="{FF2B5EF4-FFF2-40B4-BE49-F238E27FC236}">
              <a16:creationId xmlns:a16="http://schemas.microsoft.com/office/drawing/2014/main" id="{00000000-0008-0000-0700-0000E9010000}"/>
            </a:ext>
          </a:extLst>
        </xdr:cNvPr>
        <xdr:cNvSpPr/>
      </xdr:nvSpPr>
      <xdr:spPr>
        <a:xfrm>
          <a:off x="7810500" y="16760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51108</xdr:rowOff>
    </xdr:from>
    <xdr:ext cx="534377" cy="259045"/>
    <xdr:sp macro="" textlink="">
      <xdr:nvSpPr>
        <xdr:cNvPr id="490" name="テキスト ボックス 489">
          <a:extLst>
            <a:ext uri="{FF2B5EF4-FFF2-40B4-BE49-F238E27FC236}">
              <a16:creationId xmlns:a16="http://schemas.microsoft.com/office/drawing/2014/main" id="{00000000-0008-0000-0700-0000EA010000}"/>
            </a:ext>
          </a:extLst>
        </xdr:cNvPr>
        <xdr:cNvSpPr txBox="1"/>
      </xdr:nvSpPr>
      <xdr:spPr>
        <a:xfrm>
          <a:off x="7594111" y="16853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130722</xdr:rowOff>
    </xdr:from>
    <xdr:to>
      <xdr:col>36</xdr:col>
      <xdr:colOff>165100</xdr:colOff>
      <xdr:row>98</xdr:row>
      <xdr:rowOff>60872</xdr:rowOff>
    </xdr:to>
    <xdr:sp macro="" textlink="">
      <xdr:nvSpPr>
        <xdr:cNvPr id="491" name="楕円 490">
          <a:extLst>
            <a:ext uri="{FF2B5EF4-FFF2-40B4-BE49-F238E27FC236}">
              <a16:creationId xmlns:a16="http://schemas.microsoft.com/office/drawing/2014/main" id="{00000000-0008-0000-0700-0000EB010000}"/>
            </a:ext>
          </a:extLst>
        </xdr:cNvPr>
        <xdr:cNvSpPr/>
      </xdr:nvSpPr>
      <xdr:spPr>
        <a:xfrm>
          <a:off x="6921500" y="16761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51999</xdr:rowOff>
    </xdr:from>
    <xdr:ext cx="534377" cy="259045"/>
    <xdr:sp macro="" textlink="">
      <xdr:nvSpPr>
        <xdr:cNvPr id="492" name="テキスト ボックス 491">
          <a:extLst>
            <a:ext uri="{FF2B5EF4-FFF2-40B4-BE49-F238E27FC236}">
              <a16:creationId xmlns:a16="http://schemas.microsoft.com/office/drawing/2014/main" id="{00000000-0008-0000-0700-0000EC010000}"/>
            </a:ext>
          </a:extLst>
        </xdr:cNvPr>
        <xdr:cNvSpPr txBox="1"/>
      </xdr:nvSpPr>
      <xdr:spPr>
        <a:xfrm>
          <a:off x="6705111" y="168540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0" name="正方形/長方形 499">
          <a:extLst>
            <a:ext uri="{FF2B5EF4-FFF2-40B4-BE49-F238E27FC236}">
              <a16:creationId xmlns:a16="http://schemas.microsoft.com/office/drawing/2014/main" id="{00000000-0008-0000-0700-0000F4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1" name="テキスト ボックス 500">
          <a:extLst>
            <a:ext uri="{FF2B5EF4-FFF2-40B4-BE49-F238E27FC236}">
              <a16:creationId xmlns:a16="http://schemas.microsoft.com/office/drawing/2014/main" id="{00000000-0008-0000-0700-0000F5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2" name="直線コネクタ 501">
          <a:extLst>
            <a:ext uri="{FF2B5EF4-FFF2-40B4-BE49-F238E27FC236}">
              <a16:creationId xmlns:a16="http://schemas.microsoft.com/office/drawing/2014/main" id="{00000000-0008-0000-0700-0000F6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10" name="テキスト ボックス 509">
          <a:extLst>
            <a:ext uri="{FF2B5EF4-FFF2-40B4-BE49-F238E27FC236}">
              <a16:creationId xmlns:a16="http://schemas.microsoft.com/office/drawing/2014/main" id="{00000000-0008-0000-0700-0000FE010000}"/>
            </a:ext>
          </a:extLst>
        </xdr:cNvPr>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12" name="テキスト ボックス 511">
          <a:extLst>
            <a:ext uri="{FF2B5EF4-FFF2-40B4-BE49-F238E27FC236}">
              <a16:creationId xmlns:a16="http://schemas.microsoft.com/office/drawing/2014/main" id="{00000000-0008-0000-0700-000000020000}"/>
            </a:ext>
          </a:extLst>
        </xdr:cNvPr>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13" name="直線コネクタ 512">
          <a:extLst>
            <a:ext uri="{FF2B5EF4-FFF2-40B4-BE49-F238E27FC236}">
              <a16:creationId xmlns:a16="http://schemas.microsoft.com/office/drawing/2014/main" id="{00000000-0008-0000-0700-000001020000}"/>
            </a:ext>
          </a:extLst>
        </xdr:cNvPr>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38299</xdr:rowOff>
    </xdr:from>
    <xdr:ext cx="531299" cy="259045"/>
    <xdr:sp macro="" textlink="">
      <xdr:nvSpPr>
        <xdr:cNvPr id="514" name="テキスト ボックス 513">
          <a:extLst>
            <a:ext uri="{FF2B5EF4-FFF2-40B4-BE49-F238E27FC236}">
              <a16:creationId xmlns:a16="http://schemas.microsoft.com/office/drawing/2014/main" id="{00000000-0008-0000-0700-000002020000}"/>
            </a:ext>
          </a:extLst>
        </xdr:cNvPr>
        <xdr:cNvSpPr txBox="1"/>
      </xdr:nvSpPr>
      <xdr:spPr>
        <a:xfrm>
          <a:off x="11914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6" name="テキスト ボックス 515">
          <a:extLst>
            <a:ext uri="{FF2B5EF4-FFF2-40B4-BE49-F238E27FC236}">
              <a16:creationId xmlns:a16="http://schemas.microsoft.com/office/drawing/2014/main" id="{00000000-0008-0000-0700-000004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7" name="消防費グラフ枠">
          <a:extLst>
            <a:ext uri="{FF2B5EF4-FFF2-40B4-BE49-F238E27FC236}">
              <a16:creationId xmlns:a16="http://schemas.microsoft.com/office/drawing/2014/main" id="{00000000-0008-0000-0700-000005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50089</xdr:rowOff>
    </xdr:from>
    <xdr:to>
      <xdr:col>85</xdr:col>
      <xdr:colOff>126364</xdr:colOff>
      <xdr:row>39</xdr:row>
      <xdr:rowOff>72655</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flipV="1">
          <a:off x="16317595" y="5365039"/>
          <a:ext cx="1269" cy="13941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76482</xdr:rowOff>
    </xdr:from>
    <xdr:ext cx="378565" cy="259045"/>
    <xdr:sp macro="" textlink="">
      <xdr:nvSpPr>
        <xdr:cNvPr id="519" name="消防費最小値テキスト">
          <a:extLst>
            <a:ext uri="{FF2B5EF4-FFF2-40B4-BE49-F238E27FC236}">
              <a16:creationId xmlns:a16="http://schemas.microsoft.com/office/drawing/2014/main" id="{00000000-0008-0000-0700-000007020000}"/>
            </a:ext>
          </a:extLst>
        </xdr:cNvPr>
        <xdr:cNvSpPr txBox="1"/>
      </xdr:nvSpPr>
      <xdr:spPr>
        <a:xfrm>
          <a:off x="16370300" y="67630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72655</xdr:rowOff>
    </xdr:from>
    <xdr:to>
      <xdr:col>86</xdr:col>
      <xdr:colOff>25400</xdr:colOff>
      <xdr:row>39</xdr:row>
      <xdr:rowOff>72655</xdr:rowOff>
    </xdr:to>
    <xdr:cxnSp macro="">
      <xdr:nvCxnSpPr>
        <xdr:cNvPr id="520" name="直線コネクタ 519">
          <a:extLst>
            <a:ext uri="{FF2B5EF4-FFF2-40B4-BE49-F238E27FC236}">
              <a16:creationId xmlns:a16="http://schemas.microsoft.com/office/drawing/2014/main" id="{00000000-0008-0000-0700-000008020000}"/>
            </a:ext>
          </a:extLst>
        </xdr:cNvPr>
        <xdr:cNvCxnSpPr/>
      </xdr:nvCxnSpPr>
      <xdr:spPr>
        <a:xfrm>
          <a:off x="16230600" y="67592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168216</xdr:rowOff>
    </xdr:from>
    <xdr:ext cx="534377" cy="259045"/>
    <xdr:sp macro="" textlink="">
      <xdr:nvSpPr>
        <xdr:cNvPr id="521" name="消防費最大値テキスト">
          <a:extLst>
            <a:ext uri="{FF2B5EF4-FFF2-40B4-BE49-F238E27FC236}">
              <a16:creationId xmlns:a16="http://schemas.microsoft.com/office/drawing/2014/main" id="{00000000-0008-0000-0700-000009020000}"/>
            </a:ext>
          </a:extLst>
        </xdr:cNvPr>
        <xdr:cNvSpPr txBox="1"/>
      </xdr:nvSpPr>
      <xdr:spPr>
        <a:xfrm>
          <a:off x="16370300" y="51402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43,494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50089</xdr:rowOff>
    </xdr:from>
    <xdr:to>
      <xdr:col>86</xdr:col>
      <xdr:colOff>25400</xdr:colOff>
      <xdr:row>31</xdr:row>
      <xdr:rowOff>50089</xdr:rowOff>
    </xdr:to>
    <xdr:cxnSp macro="">
      <xdr:nvCxnSpPr>
        <xdr:cNvPr id="522" name="直線コネクタ 521">
          <a:extLst>
            <a:ext uri="{FF2B5EF4-FFF2-40B4-BE49-F238E27FC236}">
              <a16:creationId xmlns:a16="http://schemas.microsoft.com/office/drawing/2014/main" id="{00000000-0008-0000-0700-00000A020000}"/>
            </a:ext>
          </a:extLst>
        </xdr:cNvPr>
        <xdr:cNvCxnSpPr/>
      </xdr:nvCxnSpPr>
      <xdr:spPr>
        <a:xfrm>
          <a:off x="16230600" y="53650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110896</xdr:rowOff>
    </xdr:from>
    <xdr:to>
      <xdr:col>85</xdr:col>
      <xdr:colOff>127000</xdr:colOff>
      <xdr:row>38</xdr:row>
      <xdr:rowOff>169581</xdr:rowOff>
    </xdr:to>
    <xdr:cxnSp macro="">
      <xdr:nvCxnSpPr>
        <xdr:cNvPr id="523" name="直線コネクタ 522">
          <a:extLst>
            <a:ext uri="{FF2B5EF4-FFF2-40B4-BE49-F238E27FC236}">
              <a16:creationId xmlns:a16="http://schemas.microsoft.com/office/drawing/2014/main" id="{00000000-0008-0000-0700-00000B020000}"/>
            </a:ext>
          </a:extLst>
        </xdr:cNvPr>
        <xdr:cNvCxnSpPr/>
      </xdr:nvCxnSpPr>
      <xdr:spPr>
        <a:xfrm>
          <a:off x="15481300" y="6625996"/>
          <a:ext cx="838200" cy="58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74091</xdr:rowOff>
    </xdr:from>
    <xdr:ext cx="469744" cy="259045"/>
    <xdr:sp macro="" textlink="">
      <xdr:nvSpPr>
        <xdr:cNvPr id="524" name="消防費平均値テキスト">
          <a:extLst>
            <a:ext uri="{FF2B5EF4-FFF2-40B4-BE49-F238E27FC236}">
              <a16:creationId xmlns:a16="http://schemas.microsoft.com/office/drawing/2014/main" id="{00000000-0008-0000-0700-00000C020000}"/>
            </a:ext>
          </a:extLst>
        </xdr:cNvPr>
        <xdr:cNvSpPr txBox="1"/>
      </xdr:nvSpPr>
      <xdr:spPr>
        <a:xfrm>
          <a:off x="16370300" y="64177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51214</xdr:rowOff>
    </xdr:from>
    <xdr:to>
      <xdr:col>85</xdr:col>
      <xdr:colOff>177800</xdr:colOff>
      <xdr:row>38</xdr:row>
      <xdr:rowOff>152814</xdr:rowOff>
    </xdr:to>
    <xdr:sp macro="" textlink="">
      <xdr:nvSpPr>
        <xdr:cNvPr id="525" name="フローチャート: 判断 524">
          <a:extLst>
            <a:ext uri="{FF2B5EF4-FFF2-40B4-BE49-F238E27FC236}">
              <a16:creationId xmlns:a16="http://schemas.microsoft.com/office/drawing/2014/main" id="{00000000-0008-0000-0700-00000D020000}"/>
            </a:ext>
          </a:extLst>
        </xdr:cNvPr>
        <xdr:cNvSpPr/>
      </xdr:nvSpPr>
      <xdr:spPr>
        <a:xfrm>
          <a:off x="16268700" y="6566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110896</xdr:rowOff>
    </xdr:from>
    <xdr:to>
      <xdr:col>81</xdr:col>
      <xdr:colOff>50800</xdr:colOff>
      <xdr:row>38</xdr:row>
      <xdr:rowOff>161940</xdr:rowOff>
    </xdr:to>
    <xdr:cxnSp macro="">
      <xdr:nvCxnSpPr>
        <xdr:cNvPr id="526" name="直線コネクタ 525">
          <a:extLst>
            <a:ext uri="{FF2B5EF4-FFF2-40B4-BE49-F238E27FC236}">
              <a16:creationId xmlns:a16="http://schemas.microsoft.com/office/drawing/2014/main" id="{00000000-0008-0000-0700-00000E020000}"/>
            </a:ext>
          </a:extLst>
        </xdr:cNvPr>
        <xdr:cNvCxnSpPr/>
      </xdr:nvCxnSpPr>
      <xdr:spPr>
        <a:xfrm flipV="1">
          <a:off x="14592300" y="6625996"/>
          <a:ext cx="889000" cy="51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127598</xdr:rowOff>
    </xdr:from>
    <xdr:to>
      <xdr:col>81</xdr:col>
      <xdr:colOff>101600</xdr:colOff>
      <xdr:row>39</xdr:row>
      <xdr:rowOff>57748</xdr:rowOff>
    </xdr:to>
    <xdr:sp macro="" textlink="">
      <xdr:nvSpPr>
        <xdr:cNvPr id="527" name="フローチャート: 判断 526">
          <a:extLst>
            <a:ext uri="{FF2B5EF4-FFF2-40B4-BE49-F238E27FC236}">
              <a16:creationId xmlns:a16="http://schemas.microsoft.com/office/drawing/2014/main" id="{00000000-0008-0000-0700-00000F020000}"/>
            </a:ext>
          </a:extLst>
        </xdr:cNvPr>
        <xdr:cNvSpPr/>
      </xdr:nvSpPr>
      <xdr:spPr>
        <a:xfrm>
          <a:off x="15430500" y="66426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48875</xdr:rowOff>
    </xdr:from>
    <xdr:ext cx="469744"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5246428" y="67354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159751</xdr:rowOff>
    </xdr:from>
    <xdr:to>
      <xdr:col>76</xdr:col>
      <xdr:colOff>114300</xdr:colOff>
      <xdr:row>38</xdr:row>
      <xdr:rowOff>161940</xdr:rowOff>
    </xdr:to>
    <xdr:cxnSp macro="">
      <xdr:nvCxnSpPr>
        <xdr:cNvPr id="529" name="直線コネクタ 528">
          <a:extLst>
            <a:ext uri="{FF2B5EF4-FFF2-40B4-BE49-F238E27FC236}">
              <a16:creationId xmlns:a16="http://schemas.microsoft.com/office/drawing/2014/main" id="{00000000-0008-0000-0700-000011020000}"/>
            </a:ext>
          </a:extLst>
        </xdr:cNvPr>
        <xdr:cNvCxnSpPr/>
      </xdr:nvCxnSpPr>
      <xdr:spPr>
        <a:xfrm>
          <a:off x="13703300" y="6674851"/>
          <a:ext cx="889000" cy="2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128154</xdr:rowOff>
    </xdr:from>
    <xdr:to>
      <xdr:col>76</xdr:col>
      <xdr:colOff>165100</xdr:colOff>
      <xdr:row>39</xdr:row>
      <xdr:rowOff>58304</xdr:rowOff>
    </xdr:to>
    <xdr:sp macro="" textlink="">
      <xdr:nvSpPr>
        <xdr:cNvPr id="530" name="フローチャート: 判断 529">
          <a:extLst>
            <a:ext uri="{FF2B5EF4-FFF2-40B4-BE49-F238E27FC236}">
              <a16:creationId xmlns:a16="http://schemas.microsoft.com/office/drawing/2014/main" id="{00000000-0008-0000-0700-000012020000}"/>
            </a:ext>
          </a:extLst>
        </xdr:cNvPr>
        <xdr:cNvSpPr/>
      </xdr:nvSpPr>
      <xdr:spPr>
        <a:xfrm>
          <a:off x="14541500" y="6643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49431</xdr:rowOff>
    </xdr:from>
    <xdr:ext cx="469744"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4357428" y="67359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106325</xdr:rowOff>
    </xdr:from>
    <xdr:to>
      <xdr:col>71</xdr:col>
      <xdr:colOff>177800</xdr:colOff>
      <xdr:row>38</xdr:row>
      <xdr:rowOff>159751</xdr:rowOff>
    </xdr:to>
    <xdr:cxnSp macro="">
      <xdr:nvCxnSpPr>
        <xdr:cNvPr id="532" name="直線コネクタ 531">
          <a:extLst>
            <a:ext uri="{FF2B5EF4-FFF2-40B4-BE49-F238E27FC236}">
              <a16:creationId xmlns:a16="http://schemas.microsoft.com/office/drawing/2014/main" id="{00000000-0008-0000-0700-000014020000}"/>
            </a:ext>
          </a:extLst>
        </xdr:cNvPr>
        <xdr:cNvCxnSpPr/>
      </xdr:nvCxnSpPr>
      <xdr:spPr>
        <a:xfrm>
          <a:off x="12814300" y="6621425"/>
          <a:ext cx="889000" cy="534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91480</xdr:rowOff>
    </xdr:from>
    <xdr:to>
      <xdr:col>72</xdr:col>
      <xdr:colOff>38100</xdr:colOff>
      <xdr:row>39</xdr:row>
      <xdr:rowOff>21630</xdr:rowOff>
    </xdr:to>
    <xdr:sp macro="" textlink="">
      <xdr:nvSpPr>
        <xdr:cNvPr id="533" name="フローチャート: 判断 532">
          <a:extLst>
            <a:ext uri="{FF2B5EF4-FFF2-40B4-BE49-F238E27FC236}">
              <a16:creationId xmlns:a16="http://schemas.microsoft.com/office/drawing/2014/main" id="{00000000-0008-0000-0700-000015020000}"/>
            </a:ext>
          </a:extLst>
        </xdr:cNvPr>
        <xdr:cNvSpPr/>
      </xdr:nvSpPr>
      <xdr:spPr>
        <a:xfrm>
          <a:off x="13652500" y="6606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38157</xdr:rowOff>
    </xdr:from>
    <xdr:ext cx="469744"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3468428" y="6381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127207</xdr:rowOff>
    </xdr:from>
    <xdr:to>
      <xdr:col>67</xdr:col>
      <xdr:colOff>101600</xdr:colOff>
      <xdr:row>39</xdr:row>
      <xdr:rowOff>57357</xdr:rowOff>
    </xdr:to>
    <xdr:sp macro="" textlink="">
      <xdr:nvSpPr>
        <xdr:cNvPr id="535" name="フローチャート: 判断 534">
          <a:extLst>
            <a:ext uri="{FF2B5EF4-FFF2-40B4-BE49-F238E27FC236}">
              <a16:creationId xmlns:a16="http://schemas.microsoft.com/office/drawing/2014/main" id="{00000000-0008-0000-0700-000017020000}"/>
            </a:ext>
          </a:extLst>
        </xdr:cNvPr>
        <xdr:cNvSpPr/>
      </xdr:nvSpPr>
      <xdr:spPr>
        <a:xfrm>
          <a:off x="12763500" y="6642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39</xdr:row>
      <xdr:rowOff>48484</xdr:rowOff>
    </xdr:from>
    <xdr:ext cx="469744"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2579428" y="67350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9" name="テキスト ボックス 538">
          <a:extLst>
            <a:ext uri="{FF2B5EF4-FFF2-40B4-BE49-F238E27FC236}">
              <a16:creationId xmlns:a16="http://schemas.microsoft.com/office/drawing/2014/main" id="{00000000-0008-0000-0700-00001B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0" name="テキスト ボックス 539">
          <a:extLst>
            <a:ext uri="{FF2B5EF4-FFF2-40B4-BE49-F238E27FC236}">
              <a16:creationId xmlns:a16="http://schemas.microsoft.com/office/drawing/2014/main" id="{00000000-0008-0000-0700-00001C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118781</xdr:rowOff>
    </xdr:from>
    <xdr:to>
      <xdr:col>85</xdr:col>
      <xdr:colOff>177800</xdr:colOff>
      <xdr:row>39</xdr:row>
      <xdr:rowOff>48931</xdr:rowOff>
    </xdr:to>
    <xdr:sp macro="" textlink="">
      <xdr:nvSpPr>
        <xdr:cNvPr id="542" name="楕円 541">
          <a:extLst>
            <a:ext uri="{FF2B5EF4-FFF2-40B4-BE49-F238E27FC236}">
              <a16:creationId xmlns:a16="http://schemas.microsoft.com/office/drawing/2014/main" id="{00000000-0008-0000-0700-00001E020000}"/>
            </a:ext>
          </a:extLst>
        </xdr:cNvPr>
        <xdr:cNvSpPr/>
      </xdr:nvSpPr>
      <xdr:spPr>
        <a:xfrm>
          <a:off x="16268700" y="6633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33708</xdr:rowOff>
    </xdr:from>
    <xdr:ext cx="469744" cy="259045"/>
    <xdr:sp macro="" textlink="">
      <xdr:nvSpPr>
        <xdr:cNvPr id="543" name="消防費該当値テキスト">
          <a:extLst>
            <a:ext uri="{FF2B5EF4-FFF2-40B4-BE49-F238E27FC236}">
              <a16:creationId xmlns:a16="http://schemas.microsoft.com/office/drawing/2014/main" id="{00000000-0008-0000-0700-00001F020000}"/>
            </a:ext>
          </a:extLst>
        </xdr:cNvPr>
        <xdr:cNvSpPr txBox="1"/>
      </xdr:nvSpPr>
      <xdr:spPr>
        <a:xfrm>
          <a:off x="16370300" y="65488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60096</xdr:rowOff>
    </xdr:from>
    <xdr:to>
      <xdr:col>81</xdr:col>
      <xdr:colOff>101600</xdr:colOff>
      <xdr:row>38</xdr:row>
      <xdr:rowOff>161696</xdr:rowOff>
    </xdr:to>
    <xdr:sp macro="" textlink="">
      <xdr:nvSpPr>
        <xdr:cNvPr id="544" name="楕円 543">
          <a:extLst>
            <a:ext uri="{FF2B5EF4-FFF2-40B4-BE49-F238E27FC236}">
              <a16:creationId xmlns:a16="http://schemas.microsoft.com/office/drawing/2014/main" id="{00000000-0008-0000-0700-000020020000}"/>
            </a:ext>
          </a:extLst>
        </xdr:cNvPr>
        <xdr:cNvSpPr/>
      </xdr:nvSpPr>
      <xdr:spPr>
        <a:xfrm>
          <a:off x="15430500" y="6575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6773</xdr:rowOff>
    </xdr:from>
    <xdr:ext cx="469744" cy="259045"/>
    <xdr:sp macro="" textlink="">
      <xdr:nvSpPr>
        <xdr:cNvPr id="545" name="テキスト ボックス 544">
          <a:extLst>
            <a:ext uri="{FF2B5EF4-FFF2-40B4-BE49-F238E27FC236}">
              <a16:creationId xmlns:a16="http://schemas.microsoft.com/office/drawing/2014/main" id="{00000000-0008-0000-0700-000021020000}"/>
            </a:ext>
          </a:extLst>
        </xdr:cNvPr>
        <xdr:cNvSpPr txBox="1"/>
      </xdr:nvSpPr>
      <xdr:spPr>
        <a:xfrm>
          <a:off x="15246428" y="63504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111140</xdr:rowOff>
    </xdr:from>
    <xdr:to>
      <xdr:col>76</xdr:col>
      <xdr:colOff>165100</xdr:colOff>
      <xdr:row>39</xdr:row>
      <xdr:rowOff>41290</xdr:rowOff>
    </xdr:to>
    <xdr:sp macro="" textlink="">
      <xdr:nvSpPr>
        <xdr:cNvPr id="546" name="楕円 545">
          <a:extLst>
            <a:ext uri="{FF2B5EF4-FFF2-40B4-BE49-F238E27FC236}">
              <a16:creationId xmlns:a16="http://schemas.microsoft.com/office/drawing/2014/main" id="{00000000-0008-0000-0700-000022020000}"/>
            </a:ext>
          </a:extLst>
        </xdr:cNvPr>
        <xdr:cNvSpPr/>
      </xdr:nvSpPr>
      <xdr:spPr>
        <a:xfrm>
          <a:off x="14541500" y="6626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57816</xdr:rowOff>
    </xdr:from>
    <xdr:ext cx="469744" cy="259045"/>
    <xdr:sp macro="" textlink="">
      <xdr:nvSpPr>
        <xdr:cNvPr id="547" name="テキスト ボックス 546">
          <a:extLst>
            <a:ext uri="{FF2B5EF4-FFF2-40B4-BE49-F238E27FC236}">
              <a16:creationId xmlns:a16="http://schemas.microsoft.com/office/drawing/2014/main" id="{00000000-0008-0000-0700-000023020000}"/>
            </a:ext>
          </a:extLst>
        </xdr:cNvPr>
        <xdr:cNvSpPr txBox="1"/>
      </xdr:nvSpPr>
      <xdr:spPr>
        <a:xfrm>
          <a:off x="14357428" y="64014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108951</xdr:rowOff>
    </xdr:from>
    <xdr:to>
      <xdr:col>72</xdr:col>
      <xdr:colOff>38100</xdr:colOff>
      <xdr:row>39</xdr:row>
      <xdr:rowOff>39101</xdr:rowOff>
    </xdr:to>
    <xdr:sp macro="" textlink="">
      <xdr:nvSpPr>
        <xdr:cNvPr id="548" name="楕円 547">
          <a:extLst>
            <a:ext uri="{FF2B5EF4-FFF2-40B4-BE49-F238E27FC236}">
              <a16:creationId xmlns:a16="http://schemas.microsoft.com/office/drawing/2014/main" id="{00000000-0008-0000-0700-000024020000}"/>
            </a:ext>
          </a:extLst>
        </xdr:cNvPr>
        <xdr:cNvSpPr/>
      </xdr:nvSpPr>
      <xdr:spPr>
        <a:xfrm>
          <a:off x="13652500" y="6624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30228</xdr:rowOff>
    </xdr:from>
    <xdr:ext cx="469744" cy="259045"/>
    <xdr:sp macro="" textlink="">
      <xdr:nvSpPr>
        <xdr:cNvPr id="549" name="テキスト ボックス 548">
          <a:extLst>
            <a:ext uri="{FF2B5EF4-FFF2-40B4-BE49-F238E27FC236}">
              <a16:creationId xmlns:a16="http://schemas.microsoft.com/office/drawing/2014/main" id="{00000000-0008-0000-0700-000025020000}"/>
            </a:ext>
          </a:extLst>
        </xdr:cNvPr>
        <xdr:cNvSpPr txBox="1"/>
      </xdr:nvSpPr>
      <xdr:spPr>
        <a:xfrm>
          <a:off x="13468428" y="67167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55525</xdr:rowOff>
    </xdr:from>
    <xdr:to>
      <xdr:col>67</xdr:col>
      <xdr:colOff>101600</xdr:colOff>
      <xdr:row>38</xdr:row>
      <xdr:rowOff>157125</xdr:rowOff>
    </xdr:to>
    <xdr:sp macro="" textlink="">
      <xdr:nvSpPr>
        <xdr:cNvPr id="550" name="楕円 549">
          <a:extLst>
            <a:ext uri="{FF2B5EF4-FFF2-40B4-BE49-F238E27FC236}">
              <a16:creationId xmlns:a16="http://schemas.microsoft.com/office/drawing/2014/main" id="{00000000-0008-0000-0700-000026020000}"/>
            </a:ext>
          </a:extLst>
        </xdr:cNvPr>
        <xdr:cNvSpPr/>
      </xdr:nvSpPr>
      <xdr:spPr>
        <a:xfrm>
          <a:off x="12763500" y="6570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2202</xdr:rowOff>
    </xdr:from>
    <xdr:ext cx="469744" cy="259045"/>
    <xdr:sp macro="" textlink="">
      <xdr:nvSpPr>
        <xdr:cNvPr id="551" name="テキスト ボックス 550">
          <a:extLst>
            <a:ext uri="{FF2B5EF4-FFF2-40B4-BE49-F238E27FC236}">
              <a16:creationId xmlns:a16="http://schemas.microsoft.com/office/drawing/2014/main" id="{00000000-0008-0000-0700-000027020000}"/>
            </a:ext>
          </a:extLst>
        </xdr:cNvPr>
        <xdr:cNvSpPr txBox="1"/>
      </xdr:nvSpPr>
      <xdr:spPr>
        <a:xfrm>
          <a:off x="12579428" y="63458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6" name="正方形/長方形 555">
          <a:extLst>
            <a:ext uri="{FF2B5EF4-FFF2-40B4-BE49-F238E27FC236}">
              <a16:creationId xmlns:a16="http://schemas.microsoft.com/office/drawing/2014/main" id="{00000000-0008-0000-0700-00002C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7" name="正方形/長方形 556">
          <a:extLst>
            <a:ext uri="{FF2B5EF4-FFF2-40B4-BE49-F238E27FC236}">
              <a16:creationId xmlns:a16="http://schemas.microsoft.com/office/drawing/2014/main" id="{00000000-0008-0000-0700-00002D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8" name="正方形/長方形 557">
          <a:extLst>
            <a:ext uri="{FF2B5EF4-FFF2-40B4-BE49-F238E27FC236}">
              <a16:creationId xmlns:a16="http://schemas.microsoft.com/office/drawing/2014/main" id="{00000000-0008-0000-0700-00002E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9" name="正方形/長方形 558">
          <a:extLst>
            <a:ext uri="{FF2B5EF4-FFF2-40B4-BE49-F238E27FC236}">
              <a16:creationId xmlns:a16="http://schemas.microsoft.com/office/drawing/2014/main" id="{00000000-0008-0000-0700-00002F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0" name="テキスト ボックス 559">
          <a:extLst>
            <a:ext uri="{FF2B5EF4-FFF2-40B4-BE49-F238E27FC236}">
              <a16:creationId xmlns:a16="http://schemas.microsoft.com/office/drawing/2014/main" id="{00000000-0008-0000-0700-000030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1" name="直線コネクタ 560">
          <a:extLst>
            <a:ext uri="{FF2B5EF4-FFF2-40B4-BE49-F238E27FC236}">
              <a16:creationId xmlns:a16="http://schemas.microsoft.com/office/drawing/2014/main" id="{00000000-0008-0000-0700-000031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60</xdr:row>
      <xdr:rowOff>111777</xdr:rowOff>
    </xdr:from>
    <xdr:ext cx="531299" cy="259045"/>
    <xdr:sp macro="" textlink="">
      <xdr:nvSpPr>
        <xdr:cNvPr id="562" name="テキスト ボックス 561">
          <a:extLst>
            <a:ext uri="{FF2B5EF4-FFF2-40B4-BE49-F238E27FC236}">
              <a16:creationId xmlns:a16="http://schemas.microsoft.com/office/drawing/2014/main" id="{00000000-0008-0000-0700-000032020000}"/>
            </a:ext>
          </a:extLst>
        </xdr:cNvPr>
        <xdr:cNvSpPr txBox="1"/>
      </xdr:nvSpPr>
      <xdr:spPr>
        <a:xfrm>
          <a:off x="11914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98878</xdr:rowOff>
    </xdr:from>
    <xdr:to>
      <xdr:col>89</xdr:col>
      <xdr:colOff>177800</xdr:colOff>
      <xdr:row>59</xdr:row>
      <xdr:rowOff>98878</xdr:rowOff>
    </xdr:to>
    <xdr:cxnSp macro="">
      <xdr:nvCxnSpPr>
        <xdr:cNvPr id="563" name="直線コネクタ 562">
          <a:extLst>
            <a:ext uri="{FF2B5EF4-FFF2-40B4-BE49-F238E27FC236}">
              <a16:creationId xmlns:a16="http://schemas.microsoft.com/office/drawing/2014/main" id="{00000000-0008-0000-0700-000033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128105</xdr:rowOff>
    </xdr:from>
    <xdr:ext cx="531299" cy="259045"/>
    <xdr:sp macro="" textlink="">
      <xdr:nvSpPr>
        <xdr:cNvPr id="564" name="テキスト ボックス 563">
          <a:extLst>
            <a:ext uri="{FF2B5EF4-FFF2-40B4-BE49-F238E27FC236}">
              <a16:creationId xmlns:a16="http://schemas.microsoft.com/office/drawing/2014/main" id="{00000000-0008-0000-0700-000034020000}"/>
            </a:ext>
          </a:extLst>
        </xdr:cNvPr>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65" name="直線コネクタ 564">
          <a:extLst>
            <a:ext uri="{FF2B5EF4-FFF2-40B4-BE49-F238E27FC236}">
              <a16:creationId xmlns:a16="http://schemas.microsoft.com/office/drawing/2014/main" id="{00000000-0008-0000-0700-000035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66" name="テキスト ボックス 565">
          <a:extLst>
            <a:ext uri="{FF2B5EF4-FFF2-40B4-BE49-F238E27FC236}">
              <a16:creationId xmlns:a16="http://schemas.microsoft.com/office/drawing/2014/main" id="{00000000-0008-0000-0700-000036020000}"/>
            </a:ext>
          </a:extLst>
        </xdr:cNvPr>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54</xdr:row>
      <xdr:rowOff>160762</xdr:rowOff>
    </xdr:from>
    <xdr:ext cx="531299" cy="259045"/>
    <xdr:sp macro="" textlink="">
      <xdr:nvSpPr>
        <xdr:cNvPr id="568" name="テキスト ボックス 567">
          <a:extLst>
            <a:ext uri="{FF2B5EF4-FFF2-40B4-BE49-F238E27FC236}">
              <a16:creationId xmlns:a16="http://schemas.microsoft.com/office/drawing/2014/main" id="{00000000-0008-0000-0700-000038020000}"/>
            </a:ext>
          </a:extLst>
        </xdr:cNvPr>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5642</xdr:rowOff>
    </xdr:from>
    <xdr:ext cx="595419" cy="259045"/>
    <xdr:sp macro="" textlink="">
      <xdr:nvSpPr>
        <xdr:cNvPr id="570" name="テキスト ボックス 569">
          <a:extLst>
            <a:ext uri="{FF2B5EF4-FFF2-40B4-BE49-F238E27FC236}">
              <a16:creationId xmlns:a16="http://schemas.microsoft.com/office/drawing/2014/main" id="{00000000-0008-0000-0700-00003A020000}"/>
            </a:ext>
          </a:extLst>
        </xdr:cNvPr>
        <xdr:cNvSpPr txBox="1"/>
      </xdr:nvSpPr>
      <xdr:spPr>
        <a:xfrm>
          <a:off x="11850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72" name="テキスト ボックス 571">
          <a:extLst>
            <a:ext uri="{FF2B5EF4-FFF2-40B4-BE49-F238E27FC236}">
              <a16:creationId xmlns:a16="http://schemas.microsoft.com/office/drawing/2014/main" id="{00000000-0008-0000-0700-00003C020000}"/>
            </a:ext>
          </a:extLst>
        </xdr:cNvPr>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73" name="直線コネクタ 572">
          <a:extLst>
            <a:ext uri="{FF2B5EF4-FFF2-40B4-BE49-F238E27FC236}">
              <a16:creationId xmlns:a16="http://schemas.microsoft.com/office/drawing/2014/main" id="{00000000-0008-0000-0700-00003D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74" name="テキスト ボックス 573">
          <a:extLst>
            <a:ext uri="{FF2B5EF4-FFF2-40B4-BE49-F238E27FC236}">
              <a16:creationId xmlns:a16="http://schemas.microsoft.com/office/drawing/2014/main" id="{00000000-0008-0000-0700-00003E020000}"/>
            </a:ext>
          </a:extLst>
        </xdr:cNvPr>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6" name="テキスト ボックス 575">
          <a:extLst>
            <a:ext uri="{FF2B5EF4-FFF2-40B4-BE49-F238E27FC236}">
              <a16:creationId xmlns:a16="http://schemas.microsoft.com/office/drawing/2014/main" id="{00000000-0008-0000-0700-000040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7" name="教育費グラフ枠">
          <a:extLst>
            <a:ext uri="{FF2B5EF4-FFF2-40B4-BE49-F238E27FC236}">
              <a16:creationId xmlns:a16="http://schemas.microsoft.com/office/drawing/2014/main" id="{00000000-0008-0000-0700-000041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162837</xdr:rowOff>
    </xdr:from>
    <xdr:to>
      <xdr:col>85</xdr:col>
      <xdr:colOff>126364</xdr:colOff>
      <xdr:row>59</xdr:row>
      <xdr:rowOff>133299</xdr:rowOff>
    </xdr:to>
    <xdr:cxnSp macro="">
      <xdr:nvCxnSpPr>
        <xdr:cNvPr id="578" name="直線コネクタ 577">
          <a:extLst>
            <a:ext uri="{FF2B5EF4-FFF2-40B4-BE49-F238E27FC236}">
              <a16:creationId xmlns:a16="http://schemas.microsoft.com/office/drawing/2014/main" id="{00000000-0008-0000-0700-000042020000}"/>
            </a:ext>
          </a:extLst>
        </xdr:cNvPr>
        <xdr:cNvCxnSpPr/>
      </xdr:nvCxnSpPr>
      <xdr:spPr>
        <a:xfrm flipV="1">
          <a:off x="16317595" y="8735337"/>
          <a:ext cx="1269" cy="15135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137126</xdr:rowOff>
    </xdr:from>
    <xdr:ext cx="534377" cy="259045"/>
    <xdr:sp macro="" textlink="">
      <xdr:nvSpPr>
        <xdr:cNvPr id="579" name="教育費最小値テキスト">
          <a:extLst>
            <a:ext uri="{FF2B5EF4-FFF2-40B4-BE49-F238E27FC236}">
              <a16:creationId xmlns:a16="http://schemas.microsoft.com/office/drawing/2014/main" id="{00000000-0008-0000-0700-000043020000}"/>
            </a:ext>
          </a:extLst>
        </xdr:cNvPr>
        <xdr:cNvSpPr txBox="1"/>
      </xdr:nvSpPr>
      <xdr:spPr>
        <a:xfrm>
          <a:off x="16370300" y="102526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37,892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133299</xdr:rowOff>
    </xdr:from>
    <xdr:to>
      <xdr:col>86</xdr:col>
      <xdr:colOff>25400</xdr:colOff>
      <xdr:row>59</xdr:row>
      <xdr:rowOff>133299</xdr:rowOff>
    </xdr:to>
    <xdr:cxnSp macro="">
      <xdr:nvCxnSpPr>
        <xdr:cNvPr id="580" name="直線コネクタ 579">
          <a:extLst>
            <a:ext uri="{FF2B5EF4-FFF2-40B4-BE49-F238E27FC236}">
              <a16:creationId xmlns:a16="http://schemas.microsoft.com/office/drawing/2014/main" id="{00000000-0008-0000-0700-000044020000}"/>
            </a:ext>
          </a:extLst>
        </xdr:cNvPr>
        <xdr:cNvCxnSpPr/>
      </xdr:nvCxnSpPr>
      <xdr:spPr>
        <a:xfrm>
          <a:off x="16230600" y="102488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109514</xdr:rowOff>
    </xdr:from>
    <xdr:ext cx="599010" cy="259045"/>
    <xdr:sp macro="" textlink="">
      <xdr:nvSpPr>
        <xdr:cNvPr id="581" name="教育費最大値テキスト">
          <a:extLst>
            <a:ext uri="{FF2B5EF4-FFF2-40B4-BE49-F238E27FC236}">
              <a16:creationId xmlns:a16="http://schemas.microsoft.com/office/drawing/2014/main" id="{00000000-0008-0000-0700-000045020000}"/>
            </a:ext>
          </a:extLst>
        </xdr:cNvPr>
        <xdr:cNvSpPr txBox="1"/>
      </xdr:nvSpPr>
      <xdr:spPr>
        <a:xfrm>
          <a:off x="16370300" y="85105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130,583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162837</xdr:rowOff>
    </xdr:from>
    <xdr:to>
      <xdr:col>86</xdr:col>
      <xdr:colOff>25400</xdr:colOff>
      <xdr:row>50</xdr:row>
      <xdr:rowOff>162837</xdr:rowOff>
    </xdr:to>
    <xdr:cxnSp macro="">
      <xdr:nvCxnSpPr>
        <xdr:cNvPr id="582" name="直線コネクタ 581">
          <a:extLst>
            <a:ext uri="{FF2B5EF4-FFF2-40B4-BE49-F238E27FC236}">
              <a16:creationId xmlns:a16="http://schemas.microsoft.com/office/drawing/2014/main" id="{00000000-0008-0000-0700-000046020000}"/>
            </a:ext>
          </a:extLst>
        </xdr:cNvPr>
        <xdr:cNvCxnSpPr/>
      </xdr:nvCxnSpPr>
      <xdr:spPr>
        <a:xfrm>
          <a:off x="16230600" y="87353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115305</xdr:rowOff>
    </xdr:from>
    <xdr:to>
      <xdr:col>85</xdr:col>
      <xdr:colOff>127000</xdr:colOff>
      <xdr:row>59</xdr:row>
      <xdr:rowOff>23881</xdr:rowOff>
    </xdr:to>
    <xdr:cxnSp macro="">
      <xdr:nvCxnSpPr>
        <xdr:cNvPr id="583" name="直線コネクタ 582">
          <a:extLst>
            <a:ext uri="{FF2B5EF4-FFF2-40B4-BE49-F238E27FC236}">
              <a16:creationId xmlns:a16="http://schemas.microsoft.com/office/drawing/2014/main" id="{00000000-0008-0000-0700-000047020000}"/>
            </a:ext>
          </a:extLst>
        </xdr:cNvPr>
        <xdr:cNvCxnSpPr/>
      </xdr:nvCxnSpPr>
      <xdr:spPr>
        <a:xfrm flipV="1">
          <a:off x="15481300" y="10059405"/>
          <a:ext cx="838200" cy="800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116300</xdr:rowOff>
    </xdr:from>
    <xdr:ext cx="534377" cy="259045"/>
    <xdr:sp macro="" textlink="">
      <xdr:nvSpPr>
        <xdr:cNvPr id="584" name="教育費平均値テキスト">
          <a:extLst>
            <a:ext uri="{FF2B5EF4-FFF2-40B4-BE49-F238E27FC236}">
              <a16:creationId xmlns:a16="http://schemas.microsoft.com/office/drawing/2014/main" id="{00000000-0008-0000-0700-000048020000}"/>
            </a:ext>
          </a:extLst>
        </xdr:cNvPr>
        <xdr:cNvSpPr txBox="1"/>
      </xdr:nvSpPr>
      <xdr:spPr>
        <a:xfrm>
          <a:off x="16370300" y="971750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93423</xdr:rowOff>
    </xdr:from>
    <xdr:to>
      <xdr:col>85</xdr:col>
      <xdr:colOff>177800</xdr:colOff>
      <xdr:row>58</xdr:row>
      <xdr:rowOff>23573</xdr:rowOff>
    </xdr:to>
    <xdr:sp macro="" textlink="">
      <xdr:nvSpPr>
        <xdr:cNvPr id="585" name="フローチャート: 判断 584">
          <a:extLst>
            <a:ext uri="{FF2B5EF4-FFF2-40B4-BE49-F238E27FC236}">
              <a16:creationId xmlns:a16="http://schemas.microsoft.com/office/drawing/2014/main" id="{00000000-0008-0000-0700-000049020000}"/>
            </a:ext>
          </a:extLst>
        </xdr:cNvPr>
        <xdr:cNvSpPr/>
      </xdr:nvSpPr>
      <xdr:spPr>
        <a:xfrm>
          <a:off x="16268700" y="9866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23881</xdr:rowOff>
    </xdr:from>
    <xdr:to>
      <xdr:col>81</xdr:col>
      <xdr:colOff>50800</xdr:colOff>
      <xdr:row>59</xdr:row>
      <xdr:rowOff>80574</xdr:rowOff>
    </xdr:to>
    <xdr:cxnSp macro="">
      <xdr:nvCxnSpPr>
        <xdr:cNvPr id="586" name="直線コネクタ 585">
          <a:extLst>
            <a:ext uri="{FF2B5EF4-FFF2-40B4-BE49-F238E27FC236}">
              <a16:creationId xmlns:a16="http://schemas.microsoft.com/office/drawing/2014/main" id="{00000000-0008-0000-0700-00004A020000}"/>
            </a:ext>
          </a:extLst>
        </xdr:cNvPr>
        <xdr:cNvCxnSpPr/>
      </xdr:nvCxnSpPr>
      <xdr:spPr>
        <a:xfrm flipV="1">
          <a:off x="14592300" y="10139431"/>
          <a:ext cx="889000" cy="566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113622</xdr:rowOff>
    </xdr:from>
    <xdr:to>
      <xdr:col>81</xdr:col>
      <xdr:colOff>101600</xdr:colOff>
      <xdr:row>58</xdr:row>
      <xdr:rowOff>43772</xdr:rowOff>
    </xdr:to>
    <xdr:sp macro="" textlink="">
      <xdr:nvSpPr>
        <xdr:cNvPr id="587" name="フローチャート: 判断 586">
          <a:extLst>
            <a:ext uri="{FF2B5EF4-FFF2-40B4-BE49-F238E27FC236}">
              <a16:creationId xmlns:a16="http://schemas.microsoft.com/office/drawing/2014/main" id="{00000000-0008-0000-0700-00004B020000}"/>
            </a:ext>
          </a:extLst>
        </xdr:cNvPr>
        <xdr:cNvSpPr/>
      </xdr:nvSpPr>
      <xdr:spPr>
        <a:xfrm>
          <a:off x="15430500" y="9886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60299</xdr:rowOff>
    </xdr:from>
    <xdr:ext cx="534377"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5214111" y="96614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59</xdr:row>
      <xdr:rowOff>80574</xdr:rowOff>
    </xdr:from>
    <xdr:to>
      <xdr:col>76</xdr:col>
      <xdr:colOff>114300</xdr:colOff>
      <xdr:row>59</xdr:row>
      <xdr:rowOff>92462</xdr:rowOff>
    </xdr:to>
    <xdr:cxnSp macro="">
      <xdr:nvCxnSpPr>
        <xdr:cNvPr id="589" name="直線コネクタ 588">
          <a:extLst>
            <a:ext uri="{FF2B5EF4-FFF2-40B4-BE49-F238E27FC236}">
              <a16:creationId xmlns:a16="http://schemas.microsoft.com/office/drawing/2014/main" id="{00000000-0008-0000-0700-00004D020000}"/>
            </a:ext>
          </a:extLst>
        </xdr:cNvPr>
        <xdr:cNvCxnSpPr/>
      </xdr:nvCxnSpPr>
      <xdr:spPr>
        <a:xfrm flipV="1">
          <a:off x="13703300" y="10196124"/>
          <a:ext cx="889000" cy="118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170183</xdr:rowOff>
    </xdr:from>
    <xdr:to>
      <xdr:col>76</xdr:col>
      <xdr:colOff>165100</xdr:colOff>
      <xdr:row>58</xdr:row>
      <xdr:rowOff>100333</xdr:rowOff>
    </xdr:to>
    <xdr:sp macro="" textlink="">
      <xdr:nvSpPr>
        <xdr:cNvPr id="590" name="フローチャート: 判断 589">
          <a:extLst>
            <a:ext uri="{FF2B5EF4-FFF2-40B4-BE49-F238E27FC236}">
              <a16:creationId xmlns:a16="http://schemas.microsoft.com/office/drawing/2014/main" id="{00000000-0008-0000-0700-00004E020000}"/>
            </a:ext>
          </a:extLst>
        </xdr:cNvPr>
        <xdr:cNvSpPr/>
      </xdr:nvSpPr>
      <xdr:spPr>
        <a:xfrm>
          <a:off x="14541500" y="9942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116860</xdr:rowOff>
    </xdr:from>
    <xdr:ext cx="534377"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4325111" y="9718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59</xdr:row>
      <xdr:rowOff>92462</xdr:rowOff>
    </xdr:from>
    <xdr:to>
      <xdr:col>71</xdr:col>
      <xdr:colOff>177800</xdr:colOff>
      <xdr:row>59</xdr:row>
      <xdr:rowOff>94797</xdr:rowOff>
    </xdr:to>
    <xdr:cxnSp macro="">
      <xdr:nvCxnSpPr>
        <xdr:cNvPr id="592" name="直線コネクタ 591">
          <a:extLst>
            <a:ext uri="{FF2B5EF4-FFF2-40B4-BE49-F238E27FC236}">
              <a16:creationId xmlns:a16="http://schemas.microsoft.com/office/drawing/2014/main" id="{00000000-0008-0000-0700-000050020000}"/>
            </a:ext>
          </a:extLst>
        </xdr:cNvPr>
        <xdr:cNvCxnSpPr/>
      </xdr:nvCxnSpPr>
      <xdr:spPr>
        <a:xfrm flipV="1">
          <a:off x="12814300" y="10208012"/>
          <a:ext cx="889000" cy="2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6000</xdr:rowOff>
    </xdr:from>
    <xdr:to>
      <xdr:col>72</xdr:col>
      <xdr:colOff>38100</xdr:colOff>
      <xdr:row>58</xdr:row>
      <xdr:rowOff>107600</xdr:rowOff>
    </xdr:to>
    <xdr:sp macro="" textlink="">
      <xdr:nvSpPr>
        <xdr:cNvPr id="593" name="フローチャート: 判断 592">
          <a:extLst>
            <a:ext uri="{FF2B5EF4-FFF2-40B4-BE49-F238E27FC236}">
              <a16:creationId xmlns:a16="http://schemas.microsoft.com/office/drawing/2014/main" id="{00000000-0008-0000-0700-000051020000}"/>
            </a:ext>
          </a:extLst>
        </xdr:cNvPr>
        <xdr:cNvSpPr/>
      </xdr:nvSpPr>
      <xdr:spPr>
        <a:xfrm>
          <a:off x="13652500" y="9950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124127</xdr:rowOff>
    </xdr:from>
    <xdr:ext cx="534377"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3436111" y="9725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46217</xdr:rowOff>
    </xdr:from>
    <xdr:to>
      <xdr:col>67</xdr:col>
      <xdr:colOff>101600</xdr:colOff>
      <xdr:row>58</xdr:row>
      <xdr:rowOff>147817</xdr:rowOff>
    </xdr:to>
    <xdr:sp macro="" textlink="">
      <xdr:nvSpPr>
        <xdr:cNvPr id="595" name="フローチャート: 判断 594">
          <a:extLst>
            <a:ext uri="{FF2B5EF4-FFF2-40B4-BE49-F238E27FC236}">
              <a16:creationId xmlns:a16="http://schemas.microsoft.com/office/drawing/2014/main" id="{00000000-0008-0000-0700-000053020000}"/>
            </a:ext>
          </a:extLst>
        </xdr:cNvPr>
        <xdr:cNvSpPr/>
      </xdr:nvSpPr>
      <xdr:spPr>
        <a:xfrm>
          <a:off x="12763500" y="99903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164344</xdr:rowOff>
    </xdr:from>
    <xdr:ext cx="534377"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2547111" y="97655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7" name="テキスト ボックス 596">
          <a:extLst>
            <a:ext uri="{FF2B5EF4-FFF2-40B4-BE49-F238E27FC236}">
              <a16:creationId xmlns:a16="http://schemas.microsoft.com/office/drawing/2014/main" id="{00000000-0008-0000-0700-000055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9" name="テキスト ボックス 598">
          <a:extLst>
            <a:ext uri="{FF2B5EF4-FFF2-40B4-BE49-F238E27FC236}">
              <a16:creationId xmlns:a16="http://schemas.microsoft.com/office/drawing/2014/main" id="{00000000-0008-0000-0700-000057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601" name="テキスト ボックス 600">
          <a:extLst>
            <a:ext uri="{FF2B5EF4-FFF2-40B4-BE49-F238E27FC236}">
              <a16:creationId xmlns:a16="http://schemas.microsoft.com/office/drawing/2014/main" id="{00000000-0008-0000-0700-000059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64505</xdr:rowOff>
    </xdr:from>
    <xdr:to>
      <xdr:col>85</xdr:col>
      <xdr:colOff>177800</xdr:colOff>
      <xdr:row>58</xdr:row>
      <xdr:rowOff>166105</xdr:rowOff>
    </xdr:to>
    <xdr:sp macro="" textlink="">
      <xdr:nvSpPr>
        <xdr:cNvPr id="602" name="楕円 601">
          <a:extLst>
            <a:ext uri="{FF2B5EF4-FFF2-40B4-BE49-F238E27FC236}">
              <a16:creationId xmlns:a16="http://schemas.microsoft.com/office/drawing/2014/main" id="{00000000-0008-0000-0700-00005A020000}"/>
            </a:ext>
          </a:extLst>
        </xdr:cNvPr>
        <xdr:cNvSpPr/>
      </xdr:nvSpPr>
      <xdr:spPr>
        <a:xfrm>
          <a:off x="16268700" y="10008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42932</xdr:rowOff>
    </xdr:from>
    <xdr:ext cx="534377" cy="259045"/>
    <xdr:sp macro="" textlink="">
      <xdr:nvSpPr>
        <xdr:cNvPr id="603" name="教育費該当値テキスト">
          <a:extLst>
            <a:ext uri="{FF2B5EF4-FFF2-40B4-BE49-F238E27FC236}">
              <a16:creationId xmlns:a16="http://schemas.microsoft.com/office/drawing/2014/main" id="{00000000-0008-0000-0700-00005B020000}"/>
            </a:ext>
          </a:extLst>
        </xdr:cNvPr>
        <xdr:cNvSpPr txBox="1"/>
      </xdr:nvSpPr>
      <xdr:spPr>
        <a:xfrm>
          <a:off x="16370300" y="9987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49,494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144531</xdr:rowOff>
    </xdr:from>
    <xdr:to>
      <xdr:col>81</xdr:col>
      <xdr:colOff>101600</xdr:colOff>
      <xdr:row>59</xdr:row>
      <xdr:rowOff>74681</xdr:rowOff>
    </xdr:to>
    <xdr:sp macro="" textlink="">
      <xdr:nvSpPr>
        <xdr:cNvPr id="604" name="楕円 603">
          <a:extLst>
            <a:ext uri="{FF2B5EF4-FFF2-40B4-BE49-F238E27FC236}">
              <a16:creationId xmlns:a16="http://schemas.microsoft.com/office/drawing/2014/main" id="{00000000-0008-0000-0700-00005C020000}"/>
            </a:ext>
          </a:extLst>
        </xdr:cNvPr>
        <xdr:cNvSpPr/>
      </xdr:nvSpPr>
      <xdr:spPr>
        <a:xfrm>
          <a:off x="15430500" y="10088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59</xdr:row>
      <xdr:rowOff>65808</xdr:rowOff>
    </xdr:from>
    <xdr:ext cx="534377" cy="259045"/>
    <xdr:sp macro="" textlink="">
      <xdr:nvSpPr>
        <xdr:cNvPr id="605" name="テキスト ボックス 604">
          <a:extLst>
            <a:ext uri="{FF2B5EF4-FFF2-40B4-BE49-F238E27FC236}">
              <a16:creationId xmlns:a16="http://schemas.microsoft.com/office/drawing/2014/main" id="{00000000-0008-0000-0700-00005D020000}"/>
            </a:ext>
          </a:extLst>
        </xdr:cNvPr>
        <xdr:cNvSpPr txBox="1"/>
      </xdr:nvSpPr>
      <xdr:spPr>
        <a:xfrm>
          <a:off x="15214111" y="101813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59</xdr:row>
      <xdr:rowOff>29774</xdr:rowOff>
    </xdr:from>
    <xdr:to>
      <xdr:col>76</xdr:col>
      <xdr:colOff>165100</xdr:colOff>
      <xdr:row>59</xdr:row>
      <xdr:rowOff>131374</xdr:rowOff>
    </xdr:to>
    <xdr:sp macro="" textlink="">
      <xdr:nvSpPr>
        <xdr:cNvPr id="606" name="楕円 605">
          <a:extLst>
            <a:ext uri="{FF2B5EF4-FFF2-40B4-BE49-F238E27FC236}">
              <a16:creationId xmlns:a16="http://schemas.microsoft.com/office/drawing/2014/main" id="{00000000-0008-0000-0700-00005E020000}"/>
            </a:ext>
          </a:extLst>
        </xdr:cNvPr>
        <xdr:cNvSpPr/>
      </xdr:nvSpPr>
      <xdr:spPr>
        <a:xfrm>
          <a:off x="14541500" y="101453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59</xdr:row>
      <xdr:rowOff>122501</xdr:rowOff>
    </xdr:from>
    <xdr:ext cx="534377" cy="259045"/>
    <xdr:sp macro="" textlink="">
      <xdr:nvSpPr>
        <xdr:cNvPr id="607" name="テキスト ボックス 606">
          <a:extLst>
            <a:ext uri="{FF2B5EF4-FFF2-40B4-BE49-F238E27FC236}">
              <a16:creationId xmlns:a16="http://schemas.microsoft.com/office/drawing/2014/main" id="{00000000-0008-0000-0700-00005F020000}"/>
            </a:ext>
          </a:extLst>
        </xdr:cNvPr>
        <xdr:cNvSpPr txBox="1"/>
      </xdr:nvSpPr>
      <xdr:spPr>
        <a:xfrm>
          <a:off x="14325111" y="102380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59</xdr:row>
      <xdr:rowOff>41662</xdr:rowOff>
    </xdr:from>
    <xdr:to>
      <xdr:col>72</xdr:col>
      <xdr:colOff>38100</xdr:colOff>
      <xdr:row>59</xdr:row>
      <xdr:rowOff>143262</xdr:rowOff>
    </xdr:to>
    <xdr:sp macro="" textlink="">
      <xdr:nvSpPr>
        <xdr:cNvPr id="608" name="楕円 607">
          <a:extLst>
            <a:ext uri="{FF2B5EF4-FFF2-40B4-BE49-F238E27FC236}">
              <a16:creationId xmlns:a16="http://schemas.microsoft.com/office/drawing/2014/main" id="{00000000-0008-0000-0700-000060020000}"/>
            </a:ext>
          </a:extLst>
        </xdr:cNvPr>
        <xdr:cNvSpPr/>
      </xdr:nvSpPr>
      <xdr:spPr>
        <a:xfrm>
          <a:off x="13652500" y="10157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59</xdr:row>
      <xdr:rowOff>134389</xdr:rowOff>
    </xdr:from>
    <xdr:ext cx="534377" cy="259045"/>
    <xdr:sp macro="" textlink="">
      <xdr:nvSpPr>
        <xdr:cNvPr id="609" name="テキスト ボックス 608">
          <a:extLst>
            <a:ext uri="{FF2B5EF4-FFF2-40B4-BE49-F238E27FC236}">
              <a16:creationId xmlns:a16="http://schemas.microsoft.com/office/drawing/2014/main" id="{00000000-0008-0000-0700-000061020000}"/>
            </a:ext>
          </a:extLst>
        </xdr:cNvPr>
        <xdr:cNvSpPr txBox="1"/>
      </xdr:nvSpPr>
      <xdr:spPr>
        <a:xfrm>
          <a:off x="13436111" y="10249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40,393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59</xdr:row>
      <xdr:rowOff>43997</xdr:rowOff>
    </xdr:from>
    <xdr:to>
      <xdr:col>67</xdr:col>
      <xdr:colOff>101600</xdr:colOff>
      <xdr:row>59</xdr:row>
      <xdr:rowOff>145597</xdr:rowOff>
    </xdr:to>
    <xdr:sp macro="" textlink="">
      <xdr:nvSpPr>
        <xdr:cNvPr id="610" name="楕円 609">
          <a:extLst>
            <a:ext uri="{FF2B5EF4-FFF2-40B4-BE49-F238E27FC236}">
              <a16:creationId xmlns:a16="http://schemas.microsoft.com/office/drawing/2014/main" id="{00000000-0008-0000-0700-000062020000}"/>
            </a:ext>
          </a:extLst>
        </xdr:cNvPr>
        <xdr:cNvSpPr/>
      </xdr:nvSpPr>
      <xdr:spPr>
        <a:xfrm>
          <a:off x="12763500" y="101595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59</xdr:row>
      <xdr:rowOff>136724</xdr:rowOff>
    </xdr:from>
    <xdr:ext cx="534377" cy="259045"/>
    <xdr:sp macro="" textlink="">
      <xdr:nvSpPr>
        <xdr:cNvPr id="611" name="テキスト ボックス 610">
          <a:extLst>
            <a:ext uri="{FF2B5EF4-FFF2-40B4-BE49-F238E27FC236}">
              <a16:creationId xmlns:a16="http://schemas.microsoft.com/office/drawing/2014/main" id="{00000000-0008-0000-0700-000063020000}"/>
            </a:ext>
          </a:extLst>
        </xdr:cNvPr>
        <xdr:cNvSpPr txBox="1"/>
      </xdr:nvSpPr>
      <xdr:spPr>
        <a:xfrm>
          <a:off x="12547111" y="102522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3" name="正方形/長方形 612">
          <a:extLst>
            <a:ext uri="{FF2B5EF4-FFF2-40B4-BE49-F238E27FC236}">
              <a16:creationId xmlns:a16="http://schemas.microsoft.com/office/drawing/2014/main" id="{00000000-0008-0000-0700-000065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4" name="正方形/長方形 613">
          <a:extLst>
            <a:ext uri="{FF2B5EF4-FFF2-40B4-BE49-F238E27FC236}">
              <a16:creationId xmlns:a16="http://schemas.microsoft.com/office/drawing/2014/main" id="{00000000-0008-0000-0700-000066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5" name="正方形/長方形 614">
          <a:extLst>
            <a:ext uri="{FF2B5EF4-FFF2-40B4-BE49-F238E27FC236}">
              <a16:creationId xmlns:a16="http://schemas.microsoft.com/office/drawing/2014/main" id="{00000000-0008-0000-0700-000067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6" name="正方形/長方形 615">
          <a:extLst>
            <a:ext uri="{FF2B5EF4-FFF2-40B4-BE49-F238E27FC236}">
              <a16:creationId xmlns:a16="http://schemas.microsoft.com/office/drawing/2014/main" id="{00000000-0008-0000-0700-000068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7" name="正方形/長方形 616">
          <a:extLst>
            <a:ext uri="{FF2B5EF4-FFF2-40B4-BE49-F238E27FC236}">
              <a16:creationId xmlns:a16="http://schemas.microsoft.com/office/drawing/2014/main" id="{00000000-0008-0000-0700-000069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8" name="正方形/長方形 617">
          <a:extLst>
            <a:ext uri="{FF2B5EF4-FFF2-40B4-BE49-F238E27FC236}">
              <a16:creationId xmlns:a16="http://schemas.microsoft.com/office/drawing/2014/main" id="{00000000-0008-0000-0700-00006A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9" name="正方形/長方形 618">
          <a:extLst>
            <a:ext uri="{FF2B5EF4-FFF2-40B4-BE49-F238E27FC236}">
              <a16:creationId xmlns:a16="http://schemas.microsoft.com/office/drawing/2014/main" id="{00000000-0008-0000-0700-00006B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20" name="テキスト ボックス 619">
          <a:extLst>
            <a:ext uri="{FF2B5EF4-FFF2-40B4-BE49-F238E27FC236}">
              <a16:creationId xmlns:a16="http://schemas.microsoft.com/office/drawing/2014/main" id="{00000000-0008-0000-0700-00006C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22" name="直線コネクタ 621">
          <a:extLst>
            <a:ext uri="{FF2B5EF4-FFF2-40B4-BE49-F238E27FC236}">
              <a16:creationId xmlns:a16="http://schemas.microsoft.com/office/drawing/2014/main" id="{00000000-0008-0000-0700-00006E020000}"/>
            </a:ext>
          </a:extLst>
        </xdr:cNvPr>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23" name="テキスト ボックス 622">
          <a:extLst>
            <a:ext uri="{FF2B5EF4-FFF2-40B4-BE49-F238E27FC236}">
              <a16:creationId xmlns:a16="http://schemas.microsoft.com/office/drawing/2014/main" id="{00000000-0008-0000-0700-00006F020000}"/>
            </a:ext>
          </a:extLst>
        </xdr:cNvPr>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76</xdr:row>
      <xdr:rowOff>144434</xdr:rowOff>
    </xdr:from>
    <xdr:ext cx="377026" cy="259045"/>
    <xdr:sp macro="" textlink="">
      <xdr:nvSpPr>
        <xdr:cNvPr id="625" name="テキスト ボックス 624">
          <a:extLst>
            <a:ext uri="{FF2B5EF4-FFF2-40B4-BE49-F238E27FC236}">
              <a16:creationId xmlns:a16="http://schemas.microsoft.com/office/drawing/2014/main" id="{00000000-0008-0000-0700-000071020000}"/>
            </a:ext>
          </a:extLst>
        </xdr:cNvPr>
        <xdr:cNvSpPr txBox="1"/>
      </xdr:nvSpPr>
      <xdr:spPr>
        <a:xfrm>
          <a:off x="12068974" y="13174634"/>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74</xdr:row>
      <xdr:rowOff>160762</xdr:rowOff>
    </xdr:from>
    <xdr:ext cx="377026" cy="259045"/>
    <xdr:sp macro="" textlink="">
      <xdr:nvSpPr>
        <xdr:cNvPr id="627" name="テキスト ボックス 626">
          <a:extLst>
            <a:ext uri="{FF2B5EF4-FFF2-40B4-BE49-F238E27FC236}">
              <a16:creationId xmlns:a16="http://schemas.microsoft.com/office/drawing/2014/main" id="{00000000-0008-0000-0700-000073020000}"/>
            </a:ext>
          </a:extLst>
        </xdr:cNvPr>
        <xdr:cNvSpPr txBox="1"/>
      </xdr:nvSpPr>
      <xdr:spPr>
        <a:xfrm>
          <a:off x="12068974" y="12848062"/>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73</xdr:row>
      <xdr:rowOff>5642</xdr:rowOff>
    </xdr:from>
    <xdr:ext cx="377026" cy="259045"/>
    <xdr:sp macro="" textlink="">
      <xdr:nvSpPr>
        <xdr:cNvPr id="629" name="テキスト ボックス 628">
          <a:extLst>
            <a:ext uri="{FF2B5EF4-FFF2-40B4-BE49-F238E27FC236}">
              <a16:creationId xmlns:a16="http://schemas.microsoft.com/office/drawing/2014/main" id="{00000000-0008-0000-0700-000075020000}"/>
            </a:ext>
          </a:extLst>
        </xdr:cNvPr>
        <xdr:cNvSpPr txBox="1"/>
      </xdr:nvSpPr>
      <xdr:spPr>
        <a:xfrm>
          <a:off x="12068974" y="12521492"/>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30" name="直線コネクタ 629">
          <a:extLst>
            <a:ext uri="{FF2B5EF4-FFF2-40B4-BE49-F238E27FC236}">
              <a16:creationId xmlns:a16="http://schemas.microsoft.com/office/drawing/2014/main" id="{00000000-0008-0000-0700-000076020000}"/>
            </a:ext>
          </a:extLst>
        </xdr:cNvPr>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71</xdr:row>
      <xdr:rowOff>21970</xdr:rowOff>
    </xdr:from>
    <xdr:ext cx="377026" cy="259045"/>
    <xdr:sp macro="" textlink="">
      <xdr:nvSpPr>
        <xdr:cNvPr id="631" name="テキスト ボックス 630">
          <a:extLst>
            <a:ext uri="{FF2B5EF4-FFF2-40B4-BE49-F238E27FC236}">
              <a16:creationId xmlns:a16="http://schemas.microsoft.com/office/drawing/2014/main" id="{00000000-0008-0000-0700-000077020000}"/>
            </a:ext>
          </a:extLst>
        </xdr:cNvPr>
        <xdr:cNvSpPr txBox="1"/>
      </xdr:nvSpPr>
      <xdr:spPr>
        <a:xfrm>
          <a:off x="12068974" y="12194920"/>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69</xdr:row>
      <xdr:rowOff>38299</xdr:rowOff>
    </xdr:from>
    <xdr:ext cx="377026" cy="259045"/>
    <xdr:sp macro="" textlink="">
      <xdr:nvSpPr>
        <xdr:cNvPr id="633" name="テキスト ボックス 632">
          <a:extLst>
            <a:ext uri="{FF2B5EF4-FFF2-40B4-BE49-F238E27FC236}">
              <a16:creationId xmlns:a16="http://schemas.microsoft.com/office/drawing/2014/main" id="{00000000-0008-0000-0700-000079020000}"/>
            </a:ext>
          </a:extLst>
        </xdr:cNvPr>
        <xdr:cNvSpPr txBox="1"/>
      </xdr:nvSpPr>
      <xdr:spPr>
        <a:xfrm>
          <a:off x="12068974" y="11868349"/>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4" name="直線コネクタ 633">
          <a:extLst>
            <a:ext uri="{FF2B5EF4-FFF2-40B4-BE49-F238E27FC236}">
              <a16:creationId xmlns:a16="http://schemas.microsoft.com/office/drawing/2014/main" id="{00000000-0008-0000-0700-00007A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67</xdr:row>
      <xdr:rowOff>54627</xdr:rowOff>
    </xdr:from>
    <xdr:ext cx="377026" cy="259045"/>
    <xdr:sp macro="" textlink="">
      <xdr:nvSpPr>
        <xdr:cNvPr id="635" name="テキスト ボックス 634">
          <a:extLst>
            <a:ext uri="{FF2B5EF4-FFF2-40B4-BE49-F238E27FC236}">
              <a16:creationId xmlns:a16="http://schemas.microsoft.com/office/drawing/2014/main" id="{00000000-0008-0000-0700-00007B020000}"/>
            </a:ext>
          </a:extLst>
        </xdr:cNvPr>
        <xdr:cNvSpPr txBox="1"/>
      </xdr:nvSpPr>
      <xdr:spPr>
        <a:xfrm>
          <a:off x="12068974" y="11541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6" name="災害復旧費グラフ枠">
          <a:extLst>
            <a:ext uri="{FF2B5EF4-FFF2-40B4-BE49-F238E27FC236}">
              <a16:creationId xmlns:a16="http://schemas.microsoft.com/office/drawing/2014/main" id="{00000000-0008-0000-0700-00007C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103777</xdr:rowOff>
    </xdr:from>
    <xdr:to>
      <xdr:col>85</xdr:col>
      <xdr:colOff>126364</xdr:colOff>
      <xdr:row>79</xdr:row>
      <xdr:rowOff>98879</xdr:rowOff>
    </xdr:to>
    <xdr:cxnSp macro="">
      <xdr:nvCxnSpPr>
        <xdr:cNvPr id="637" name="直線コネクタ 636">
          <a:extLst>
            <a:ext uri="{FF2B5EF4-FFF2-40B4-BE49-F238E27FC236}">
              <a16:creationId xmlns:a16="http://schemas.microsoft.com/office/drawing/2014/main" id="{00000000-0008-0000-0700-00007D020000}"/>
            </a:ext>
          </a:extLst>
        </xdr:cNvPr>
        <xdr:cNvCxnSpPr/>
      </xdr:nvCxnSpPr>
      <xdr:spPr>
        <a:xfrm flipV="1">
          <a:off x="16317595" y="12105277"/>
          <a:ext cx="1269" cy="15381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102706</xdr:rowOff>
    </xdr:from>
    <xdr:ext cx="249299" cy="259045"/>
    <xdr:sp macro="" textlink="">
      <xdr:nvSpPr>
        <xdr:cNvPr id="638" name="災害復旧費最小値テキスト">
          <a:extLst>
            <a:ext uri="{FF2B5EF4-FFF2-40B4-BE49-F238E27FC236}">
              <a16:creationId xmlns:a16="http://schemas.microsoft.com/office/drawing/2014/main" id="{00000000-0008-0000-0700-00007E020000}"/>
            </a:ext>
          </a:extLst>
        </xdr:cNvPr>
        <xdr:cNvSpPr txBox="1"/>
      </xdr:nvSpPr>
      <xdr:spPr>
        <a:xfrm>
          <a:off x="16370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39" name="直線コネクタ 638">
          <a:extLst>
            <a:ext uri="{FF2B5EF4-FFF2-40B4-BE49-F238E27FC236}">
              <a16:creationId xmlns:a16="http://schemas.microsoft.com/office/drawing/2014/main" id="{00000000-0008-0000-0700-00007F020000}"/>
            </a:ext>
          </a:extLst>
        </xdr:cNvPr>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50454</xdr:rowOff>
    </xdr:from>
    <xdr:ext cx="378565" cy="259045"/>
    <xdr:sp macro="" textlink="">
      <xdr:nvSpPr>
        <xdr:cNvPr id="640" name="災害復旧費最大値テキスト">
          <a:extLst>
            <a:ext uri="{FF2B5EF4-FFF2-40B4-BE49-F238E27FC236}">
              <a16:creationId xmlns:a16="http://schemas.microsoft.com/office/drawing/2014/main" id="{00000000-0008-0000-0700-000080020000}"/>
            </a:ext>
          </a:extLst>
        </xdr:cNvPr>
        <xdr:cNvSpPr txBox="1"/>
      </xdr:nvSpPr>
      <xdr:spPr>
        <a:xfrm>
          <a:off x="16370300" y="1188050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471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103777</xdr:rowOff>
    </xdr:from>
    <xdr:to>
      <xdr:col>86</xdr:col>
      <xdr:colOff>25400</xdr:colOff>
      <xdr:row>70</xdr:row>
      <xdr:rowOff>103777</xdr:rowOff>
    </xdr:to>
    <xdr:cxnSp macro="">
      <xdr:nvCxnSpPr>
        <xdr:cNvPr id="641" name="直線コネクタ 640">
          <a:extLst>
            <a:ext uri="{FF2B5EF4-FFF2-40B4-BE49-F238E27FC236}">
              <a16:creationId xmlns:a16="http://schemas.microsoft.com/office/drawing/2014/main" id="{00000000-0008-0000-0700-000081020000}"/>
            </a:ext>
          </a:extLst>
        </xdr:cNvPr>
        <xdr:cNvCxnSpPr/>
      </xdr:nvCxnSpPr>
      <xdr:spPr>
        <a:xfrm>
          <a:off x="16230600" y="121052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98879</xdr:rowOff>
    </xdr:from>
    <xdr:to>
      <xdr:col>85</xdr:col>
      <xdr:colOff>127000</xdr:colOff>
      <xdr:row>79</xdr:row>
      <xdr:rowOff>98879</xdr:rowOff>
    </xdr:to>
    <xdr:cxnSp macro="">
      <xdr:nvCxnSpPr>
        <xdr:cNvPr id="642" name="直線コネクタ 641">
          <a:extLst>
            <a:ext uri="{FF2B5EF4-FFF2-40B4-BE49-F238E27FC236}">
              <a16:creationId xmlns:a16="http://schemas.microsoft.com/office/drawing/2014/main" id="{00000000-0008-0000-0700-000082020000}"/>
            </a:ext>
          </a:extLst>
        </xdr:cNvPr>
        <xdr:cNvCxnSpPr/>
      </xdr:nvCxnSpPr>
      <xdr:spPr>
        <a:xfrm>
          <a:off x="15481300" y="1364342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56259</xdr:rowOff>
    </xdr:from>
    <xdr:ext cx="313932" cy="259045"/>
    <xdr:sp macro="" textlink="">
      <xdr:nvSpPr>
        <xdr:cNvPr id="643" name="災害復旧費平均値テキスト">
          <a:extLst>
            <a:ext uri="{FF2B5EF4-FFF2-40B4-BE49-F238E27FC236}">
              <a16:creationId xmlns:a16="http://schemas.microsoft.com/office/drawing/2014/main" id="{00000000-0008-0000-0700-000083020000}"/>
            </a:ext>
          </a:extLst>
        </xdr:cNvPr>
        <xdr:cNvSpPr txBox="1"/>
      </xdr:nvSpPr>
      <xdr:spPr>
        <a:xfrm>
          <a:off x="16370300" y="13257909"/>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33382</xdr:rowOff>
    </xdr:from>
    <xdr:to>
      <xdr:col>85</xdr:col>
      <xdr:colOff>177800</xdr:colOff>
      <xdr:row>78</xdr:row>
      <xdr:rowOff>134982</xdr:rowOff>
    </xdr:to>
    <xdr:sp macro="" textlink="">
      <xdr:nvSpPr>
        <xdr:cNvPr id="644" name="フローチャート: 判断 643">
          <a:extLst>
            <a:ext uri="{FF2B5EF4-FFF2-40B4-BE49-F238E27FC236}">
              <a16:creationId xmlns:a16="http://schemas.microsoft.com/office/drawing/2014/main" id="{00000000-0008-0000-0700-000084020000}"/>
            </a:ext>
          </a:extLst>
        </xdr:cNvPr>
        <xdr:cNvSpPr/>
      </xdr:nvSpPr>
      <xdr:spPr>
        <a:xfrm>
          <a:off x="16268700" y="13406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98879</xdr:rowOff>
    </xdr:from>
    <xdr:to>
      <xdr:col>81</xdr:col>
      <xdr:colOff>50800</xdr:colOff>
      <xdr:row>79</xdr:row>
      <xdr:rowOff>98879</xdr:rowOff>
    </xdr:to>
    <xdr:cxnSp macro="">
      <xdr:nvCxnSpPr>
        <xdr:cNvPr id="645" name="直線コネクタ 644">
          <a:extLst>
            <a:ext uri="{FF2B5EF4-FFF2-40B4-BE49-F238E27FC236}">
              <a16:creationId xmlns:a16="http://schemas.microsoft.com/office/drawing/2014/main" id="{00000000-0008-0000-0700-000085020000}"/>
            </a:ext>
          </a:extLst>
        </xdr:cNvPr>
        <xdr:cNvCxnSpPr/>
      </xdr:nvCxnSpPr>
      <xdr:spPr>
        <a:xfrm>
          <a:off x="14592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79</xdr:row>
      <xdr:rowOff>35016</xdr:rowOff>
    </xdr:from>
    <xdr:to>
      <xdr:col>81</xdr:col>
      <xdr:colOff>101600</xdr:colOff>
      <xdr:row>79</xdr:row>
      <xdr:rowOff>136616</xdr:rowOff>
    </xdr:to>
    <xdr:sp macro="" textlink="">
      <xdr:nvSpPr>
        <xdr:cNvPr id="646" name="フローチャート: 判断 645">
          <a:extLst>
            <a:ext uri="{FF2B5EF4-FFF2-40B4-BE49-F238E27FC236}">
              <a16:creationId xmlns:a16="http://schemas.microsoft.com/office/drawing/2014/main" id="{00000000-0008-0000-0700-000086020000}"/>
            </a:ext>
          </a:extLst>
        </xdr:cNvPr>
        <xdr:cNvSpPr/>
      </xdr:nvSpPr>
      <xdr:spPr>
        <a:xfrm>
          <a:off x="15430500" y="13579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77</xdr:row>
      <xdr:rowOff>153143</xdr:rowOff>
    </xdr:from>
    <xdr:ext cx="249299"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5356650" y="1335479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98879</xdr:rowOff>
    </xdr:from>
    <xdr:to>
      <xdr:col>76</xdr:col>
      <xdr:colOff>114300</xdr:colOff>
      <xdr:row>79</xdr:row>
      <xdr:rowOff>98879</xdr:rowOff>
    </xdr:to>
    <xdr:cxnSp macro="">
      <xdr:nvCxnSpPr>
        <xdr:cNvPr id="648" name="直線コネクタ 647">
          <a:extLst>
            <a:ext uri="{FF2B5EF4-FFF2-40B4-BE49-F238E27FC236}">
              <a16:creationId xmlns:a16="http://schemas.microsoft.com/office/drawing/2014/main" id="{00000000-0008-0000-0700-000088020000}"/>
            </a:ext>
          </a:extLst>
        </xdr:cNvPr>
        <xdr:cNvCxnSpPr/>
      </xdr:nvCxnSpPr>
      <xdr:spPr>
        <a:xfrm>
          <a:off x="13703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79</xdr:row>
      <xdr:rowOff>48079</xdr:rowOff>
    </xdr:from>
    <xdr:to>
      <xdr:col>76</xdr:col>
      <xdr:colOff>165100</xdr:colOff>
      <xdr:row>79</xdr:row>
      <xdr:rowOff>149679</xdr:rowOff>
    </xdr:to>
    <xdr:sp macro="" textlink="">
      <xdr:nvSpPr>
        <xdr:cNvPr id="649" name="フローチャート: 判断 648">
          <a:extLst>
            <a:ext uri="{FF2B5EF4-FFF2-40B4-BE49-F238E27FC236}">
              <a16:creationId xmlns:a16="http://schemas.microsoft.com/office/drawing/2014/main" id="{00000000-0008-0000-0700-000089020000}"/>
            </a:ext>
          </a:extLst>
        </xdr:cNvPr>
        <xdr:cNvSpPr/>
      </xdr:nvSpPr>
      <xdr:spPr>
        <a:xfrm>
          <a:off x="14541500" y="13592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140806</xdr:rowOff>
    </xdr:from>
    <xdr:ext cx="249299"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4467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98879</xdr:rowOff>
    </xdr:from>
    <xdr:to>
      <xdr:col>71</xdr:col>
      <xdr:colOff>177800</xdr:colOff>
      <xdr:row>79</xdr:row>
      <xdr:rowOff>98879</xdr:rowOff>
    </xdr:to>
    <xdr:cxnSp macro="">
      <xdr:nvCxnSpPr>
        <xdr:cNvPr id="651" name="直線コネクタ 650">
          <a:extLst>
            <a:ext uri="{FF2B5EF4-FFF2-40B4-BE49-F238E27FC236}">
              <a16:creationId xmlns:a16="http://schemas.microsoft.com/office/drawing/2014/main" id="{00000000-0008-0000-0700-00008B020000}"/>
            </a:ext>
          </a:extLst>
        </xdr:cNvPr>
        <xdr:cNvCxnSpPr/>
      </xdr:nvCxnSpPr>
      <xdr:spPr>
        <a:xfrm>
          <a:off x="12814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150949</xdr:rowOff>
    </xdr:from>
    <xdr:to>
      <xdr:col>72</xdr:col>
      <xdr:colOff>38100</xdr:colOff>
      <xdr:row>79</xdr:row>
      <xdr:rowOff>81099</xdr:rowOff>
    </xdr:to>
    <xdr:sp macro="" textlink="">
      <xdr:nvSpPr>
        <xdr:cNvPr id="652" name="フローチャート: 判断 651">
          <a:extLst>
            <a:ext uri="{FF2B5EF4-FFF2-40B4-BE49-F238E27FC236}">
              <a16:creationId xmlns:a16="http://schemas.microsoft.com/office/drawing/2014/main" id="{00000000-0008-0000-0700-00008C020000}"/>
            </a:ext>
          </a:extLst>
        </xdr:cNvPr>
        <xdr:cNvSpPr/>
      </xdr:nvSpPr>
      <xdr:spPr>
        <a:xfrm>
          <a:off x="13652500" y="135240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77</xdr:row>
      <xdr:rowOff>97626</xdr:rowOff>
    </xdr:from>
    <xdr:ext cx="313932"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3546333" y="1329927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167277</xdr:rowOff>
    </xdr:from>
    <xdr:to>
      <xdr:col>67</xdr:col>
      <xdr:colOff>101600</xdr:colOff>
      <xdr:row>79</xdr:row>
      <xdr:rowOff>97427</xdr:rowOff>
    </xdr:to>
    <xdr:sp macro="" textlink="">
      <xdr:nvSpPr>
        <xdr:cNvPr id="654" name="フローチャート: 判断 653">
          <a:extLst>
            <a:ext uri="{FF2B5EF4-FFF2-40B4-BE49-F238E27FC236}">
              <a16:creationId xmlns:a16="http://schemas.microsoft.com/office/drawing/2014/main" id="{00000000-0008-0000-0700-00008E020000}"/>
            </a:ext>
          </a:extLst>
        </xdr:cNvPr>
        <xdr:cNvSpPr/>
      </xdr:nvSpPr>
      <xdr:spPr>
        <a:xfrm>
          <a:off x="12763500" y="13540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77</xdr:row>
      <xdr:rowOff>113954</xdr:rowOff>
    </xdr:from>
    <xdr:ext cx="313932"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2657333" y="1331560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6" name="テキスト ボックス 655">
          <a:extLst>
            <a:ext uri="{FF2B5EF4-FFF2-40B4-BE49-F238E27FC236}">
              <a16:creationId xmlns:a16="http://schemas.microsoft.com/office/drawing/2014/main" id="{00000000-0008-0000-0700-000090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8" name="テキスト ボックス 657">
          <a:extLst>
            <a:ext uri="{FF2B5EF4-FFF2-40B4-BE49-F238E27FC236}">
              <a16:creationId xmlns:a16="http://schemas.microsoft.com/office/drawing/2014/main" id="{00000000-0008-0000-0700-000092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9" name="テキスト ボックス 658">
          <a:extLst>
            <a:ext uri="{FF2B5EF4-FFF2-40B4-BE49-F238E27FC236}">
              <a16:creationId xmlns:a16="http://schemas.microsoft.com/office/drawing/2014/main" id="{00000000-0008-0000-0700-000093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60" name="テキスト ボックス 659">
          <a:extLst>
            <a:ext uri="{FF2B5EF4-FFF2-40B4-BE49-F238E27FC236}">
              <a16:creationId xmlns:a16="http://schemas.microsoft.com/office/drawing/2014/main" id="{00000000-0008-0000-0700-000094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48079</xdr:rowOff>
    </xdr:from>
    <xdr:to>
      <xdr:col>85</xdr:col>
      <xdr:colOff>177800</xdr:colOff>
      <xdr:row>79</xdr:row>
      <xdr:rowOff>149679</xdr:rowOff>
    </xdr:to>
    <xdr:sp macro="" textlink="">
      <xdr:nvSpPr>
        <xdr:cNvPr id="661" name="楕円 660">
          <a:extLst>
            <a:ext uri="{FF2B5EF4-FFF2-40B4-BE49-F238E27FC236}">
              <a16:creationId xmlns:a16="http://schemas.microsoft.com/office/drawing/2014/main" id="{00000000-0008-0000-0700-000095020000}"/>
            </a:ext>
          </a:extLst>
        </xdr:cNvPr>
        <xdr:cNvSpPr/>
      </xdr:nvSpPr>
      <xdr:spPr>
        <a:xfrm>
          <a:off x="162687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134456</xdr:rowOff>
    </xdr:from>
    <xdr:ext cx="249299" cy="259045"/>
    <xdr:sp macro="" textlink="">
      <xdr:nvSpPr>
        <xdr:cNvPr id="662" name="災害復旧費該当値テキスト">
          <a:extLst>
            <a:ext uri="{FF2B5EF4-FFF2-40B4-BE49-F238E27FC236}">
              <a16:creationId xmlns:a16="http://schemas.microsoft.com/office/drawing/2014/main" id="{00000000-0008-0000-0700-000096020000}"/>
            </a:ext>
          </a:extLst>
        </xdr:cNvPr>
        <xdr:cNvSpPr txBox="1"/>
      </xdr:nvSpPr>
      <xdr:spPr>
        <a:xfrm>
          <a:off x="16370300" y="135075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48079</xdr:rowOff>
    </xdr:from>
    <xdr:to>
      <xdr:col>81</xdr:col>
      <xdr:colOff>101600</xdr:colOff>
      <xdr:row>79</xdr:row>
      <xdr:rowOff>149679</xdr:rowOff>
    </xdr:to>
    <xdr:sp macro="" textlink="">
      <xdr:nvSpPr>
        <xdr:cNvPr id="663" name="楕円 662">
          <a:extLst>
            <a:ext uri="{FF2B5EF4-FFF2-40B4-BE49-F238E27FC236}">
              <a16:creationId xmlns:a16="http://schemas.microsoft.com/office/drawing/2014/main" id="{00000000-0008-0000-0700-000097020000}"/>
            </a:ext>
          </a:extLst>
        </xdr:cNvPr>
        <xdr:cNvSpPr/>
      </xdr:nvSpPr>
      <xdr:spPr>
        <a:xfrm>
          <a:off x="15430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140806</xdr:rowOff>
    </xdr:from>
    <xdr:ext cx="249299" cy="259045"/>
    <xdr:sp macro="" textlink="">
      <xdr:nvSpPr>
        <xdr:cNvPr id="664" name="テキスト ボックス 663">
          <a:extLst>
            <a:ext uri="{FF2B5EF4-FFF2-40B4-BE49-F238E27FC236}">
              <a16:creationId xmlns:a16="http://schemas.microsoft.com/office/drawing/2014/main" id="{00000000-0008-0000-0700-000098020000}"/>
            </a:ext>
          </a:extLst>
        </xdr:cNvPr>
        <xdr:cNvSpPr txBox="1"/>
      </xdr:nvSpPr>
      <xdr:spPr>
        <a:xfrm>
          <a:off x="15356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79</xdr:row>
      <xdr:rowOff>48079</xdr:rowOff>
    </xdr:from>
    <xdr:to>
      <xdr:col>76</xdr:col>
      <xdr:colOff>165100</xdr:colOff>
      <xdr:row>79</xdr:row>
      <xdr:rowOff>149679</xdr:rowOff>
    </xdr:to>
    <xdr:sp macro="" textlink="">
      <xdr:nvSpPr>
        <xdr:cNvPr id="665" name="楕円 664">
          <a:extLst>
            <a:ext uri="{FF2B5EF4-FFF2-40B4-BE49-F238E27FC236}">
              <a16:creationId xmlns:a16="http://schemas.microsoft.com/office/drawing/2014/main" id="{00000000-0008-0000-0700-000099020000}"/>
            </a:ext>
          </a:extLst>
        </xdr:cNvPr>
        <xdr:cNvSpPr/>
      </xdr:nvSpPr>
      <xdr:spPr>
        <a:xfrm>
          <a:off x="14541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77</xdr:row>
      <xdr:rowOff>166206</xdr:rowOff>
    </xdr:from>
    <xdr:ext cx="249299" cy="259045"/>
    <xdr:sp macro="" textlink="">
      <xdr:nvSpPr>
        <xdr:cNvPr id="666" name="テキスト ボックス 665">
          <a:extLst>
            <a:ext uri="{FF2B5EF4-FFF2-40B4-BE49-F238E27FC236}">
              <a16:creationId xmlns:a16="http://schemas.microsoft.com/office/drawing/2014/main" id="{00000000-0008-0000-0700-00009A020000}"/>
            </a:ext>
          </a:extLst>
        </xdr:cNvPr>
        <xdr:cNvSpPr txBox="1"/>
      </xdr:nvSpPr>
      <xdr:spPr>
        <a:xfrm>
          <a:off x="14467650" y="133678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79</xdr:row>
      <xdr:rowOff>48079</xdr:rowOff>
    </xdr:from>
    <xdr:to>
      <xdr:col>72</xdr:col>
      <xdr:colOff>38100</xdr:colOff>
      <xdr:row>79</xdr:row>
      <xdr:rowOff>149679</xdr:rowOff>
    </xdr:to>
    <xdr:sp macro="" textlink="">
      <xdr:nvSpPr>
        <xdr:cNvPr id="667" name="楕円 666">
          <a:extLst>
            <a:ext uri="{FF2B5EF4-FFF2-40B4-BE49-F238E27FC236}">
              <a16:creationId xmlns:a16="http://schemas.microsoft.com/office/drawing/2014/main" id="{00000000-0008-0000-0700-00009B020000}"/>
            </a:ext>
          </a:extLst>
        </xdr:cNvPr>
        <xdr:cNvSpPr/>
      </xdr:nvSpPr>
      <xdr:spPr>
        <a:xfrm>
          <a:off x="13652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140806</xdr:rowOff>
    </xdr:from>
    <xdr:ext cx="249299" cy="259045"/>
    <xdr:sp macro="" textlink="">
      <xdr:nvSpPr>
        <xdr:cNvPr id="668" name="テキスト ボックス 667">
          <a:extLst>
            <a:ext uri="{FF2B5EF4-FFF2-40B4-BE49-F238E27FC236}">
              <a16:creationId xmlns:a16="http://schemas.microsoft.com/office/drawing/2014/main" id="{00000000-0008-0000-0700-00009C020000}"/>
            </a:ext>
          </a:extLst>
        </xdr:cNvPr>
        <xdr:cNvSpPr txBox="1"/>
      </xdr:nvSpPr>
      <xdr:spPr>
        <a:xfrm>
          <a:off x="13578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48079</xdr:rowOff>
    </xdr:from>
    <xdr:to>
      <xdr:col>67</xdr:col>
      <xdr:colOff>101600</xdr:colOff>
      <xdr:row>79</xdr:row>
      <xdr:rowOff>149679</xdr:rowOff>
    </xdr:to>
    <xdr:sp macro="" textlink="">
      <xdr:nvSpPr>
        <xdr:cNvPr id="669" name="楕円 668">
          <a:extLst>
            <a:ext uri="{FF2B5EF4-FFF2-40B4-BE49-F238E27FC236}">
              <a16:creationId xmlns:a16="http://schemas.microsoft.com/office/drawing/2014/main" id="{00000000-0008-0000-0700-00009D020000}"/>
            </a:ext>
          </a:extLst>
        </xdr:cNvPr>
        <xdr:cNvSpPr/>
      </xdr:nvSpPr>
      <xdr:spPr>
        <a:xfrm>
          <a:off x="12763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140806</xdr:rowOff>
    </xdr:from>
    <xdr:ext cx="249299" cy="259045"/>
    <xdr:sp macro="" textlink="">
      <xdr:nvSpPr>
        <xdr:cNvPr id="670" name="テキスト ボックス 669">
          <a:extLst>
            <a:ext uri="{FF2B5EF4-FFF2-40B4-BE49-F238E27FC236}">
              <a16:creationId xmlns:a16="http://schemas.microsoft.com/office/drawing/2014/main" id="{00000000-0008-0000-0700-00009E020000}"/>
            </a:ext>
          </a:extLst>
        </xdr:cNvPr>
        <xdr:cNvSpPr txBox="1"/>
      </xdr:nvSpPr>
      <xdr:spPr>
        <a:xfrm>
          <a:off x="12689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71" name="正方形/長方形 670">
          <a:extLst>
            <a:ext uri="{FF2B5EF4-FFF2-40B4-BE49-F238E27FC236}">
              <a16:creationId xmlns:a16="http://schemas.microsoft.com/office/drawing/2014/main" id="{00000000-0008-0000-0700-00009F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72" name="正方形/長方形 671">
          <a:extLst>
            <a:ext uri="{FF2B5EF4-FFF2-40B4-BE49-F238E27FC236}">
              <a16:creationId xmlns:a16="http://schemas.microsoft.com/office/drawing/2014/main" id="{00000000-0008-0000-0700-0000A0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3" name="正方形/長方形 672">
          <a:extLst>
            <a:ext uri="{FF2B5EF4-FFF2-40B4-BE49-F238E27FC236}">
              <a16:creationId xmlns:a16="http://schemas.microsoft.com/office/drawing/2014/main" id="{00000000-0008-0000-0700-0000A1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4" name="正方形/長方形 673">
          <a:extLst>
            <a:ext uri="{FF2B5EF4-FFF2-40B4-BE49-F238E27FC236}">
              <a16:creationId xmlns:a16="http://schemas.microsoft.com/office/drawing/2014/main" id="{00000000-0008-0000-0700-0000A2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5" name="正方形/長方形 674">
          <a:extLst>
            <a:ext uri="{FF2B5EF4-FFF2-40B4-BE49-F238E27FC236}">
              <a16:creationId xmlns:a16="http://schemas.microsoft.com/office/drawing/2014/main" id="{00000000-0008-0000-0700-0000A3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6" name="正方形/長方形 675">
          <a:extLst>
            <a:ext uri="{FF2B5EF4-FFF2-40B4-BE49-F238E27FC236}">
              <a16:creationId xmlns:a16="http://schemas.microsoft.com/office/drawing/2014/main" id="{00000000-0008-0000-0700-0000A4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7" name="正方形/長方形 676">
          <a:extLst>
            <a:ext uri="{FF2B5EF4-FFF2-40B4-BE49-F238E27FC236}">
              <a16:creationId xmlns:a16="http://schemas.microsoft.com/office/drawing/2014/main" id="{00000000-0008-0000-0700-0000A5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8" name="正方形/長方形 677">
          <a:extLst>
            <a:ext uri="{FF2B5EF4-FFF2-40B4-BE49-F238E27FC236}">
              <a16:creationId xmlns:a16="http://schemas.microsoft.com/office/drawing/2014/main" id="{00000000-0008-0000-0700-0000A6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9" name="テキスト ボックス 678">
          <a:extLst>
            <a:ext uri="{FF2B5EF4-FFF2-40B4-BE49-F238E27FC236}">
              <a16:creationId xmlns:a16="http://schemas.microsoft.com/office/drawing/2014/main" id="{00000000-0008-0000-0700-0000A7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82" name="テキスト ボックス 681">
          <a:extLst>
            <a:ext uri="{FF2B5EF4-FFF2-40B4-BE49-F238E27FC236}">
              <a16:creationId xmlns:a16="http://schemas.microsoft.com/office/drawing/2014/main" id="{00000000-0008-0000-0700-0000AA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35577</xdr:rowOff>
    </xdr:from>
    <xdr:ext cx="467179" cy="259045"/>
    <xdr:sp macro="" textlink="">
      <xdr:nvSpPr>
        <xdr:cNvPr id="684" name="テキスト ボックス 683">
          <a:extLst>
            <a:ext uri="{FF2B5EF4-FFF2-40B4-BE49-F238E27FC236}">
              <a16:creationId xmlns:a16="http://schemas.microsoft.com/office/drawing/2014/main" id="{00000000-0008-0000-0700-0000AC020000}"/>
            </a:ext>
          </a:extLst>
        </xdr:cNvPr>
        <xdr:cNvSpPr txBox="1"/>
      </xdr:nvSpPr>
      <xdr:spPr>
        <a:xfrm>
          <a:off x="11978821" y="1649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6" name="テキスト ボックス 685">
          <a:extLst>
            <a:ext uri="{FF2B5EF4-FFF2-40B4-BE49-F238E27FC236}">
              <a16:creationId xmlns:a16="http://schemas.microsoft.com/office/drawing/2014/main" id="{00000000-0008-0000-0700-0000AE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88" name="テキスト ボックス 687">
          <a:extLst>
            <a:ext uri="{FF2B5EF4-FFF2-40B4-BE49-F238E27FC236}">
              <a16:creationId xmlns:a16="http://schemas.microsoft.com/office/drawing/2014/main" id="{00000000-0008-0000-0700-0000B0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9" name="直線コネクタ 688">
          <a:extLst>
            <a:ext uri="{FF2B5EF4-FFF2-40B4-BE49-F238E27FC236}">
              <a16:creationId xmlns:a16="http://schemas.microsoft.com/office/drawing/2014/main" id="{00000000-0008-0000-0700-0000B1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90" name="テキスト ボックス 689">
          <a:extLst>
            <a:ext uri="{FF2B5EF4-FFF2-40B4-BE49-F238E27FC236}">
              <a16:creationId xmlns:a16="http://schemas.microsoft.com/office/drawing/2014/main" id="{00000000-0008-0000-0700-0000B2020000}"/>
            </a:ext>
          </a:extLst>
        </xdr:cNvPr>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91" name="直線コネクタ 690">
          <a:extLst>
            <a:ext uri="{FF2B5EF4-FFF2-40B4-BE49-F238E27FC236}">
              <a16:creationId xmlns:a16="http://schemas.microsoft.com/office/drawing/2014/main" id="{00000000-0008-0000-0700-0000B3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87</xdr:row>
      <xdr:rowOff>54627</xdr:rowOff>
    </xdr:from>
    <xdr:ext cx="531299" cy="259045"/>
    <xdr:sp macro="" textlink="">
      <xdr:nvSpPr>
        <xdr:cNvPr id="692" name="テキスト ボックス 691">
          <a:extLst>
            <a:ext uri="{FF2B5EF4-FFF2-40B4-BE49-F238E27FC236}">
              <a16:creationId xmlns:a16="http://schemas.microsoft.com/office/drawing/2014/main" id="{00000000-0008-0000-0700-0000B4020000}"/>
            </a:ext>
          </a:extLst>
        </xdr:cNvPr>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3" name="公債費グラフ枠">
          <a:extLst>
            <a:ext uri="{FF2B5EF4-FFF2-40B4-BE49-F238E27FC236}">
              <a16:creationId xmlns:a16="http://schemas.microsoft.com/office/drawing/2014/main" id="{00000000-0008-0000-0700-0000B5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116536</xdr:rowOff>
    </xdr:from>
    <xdr:to>
      <xdr:col>85</xdr:col>
      <xdr:colOff>126364</xdr:colOff>
      <xdr:row>98</xdr:row>
      <xdr:rowOff>147625</xdr:rowOff>
    </xdr:to>
    <xdr:cxnSp macro="">
      <xdr:nvCxnSpPr>
        <xdr:cNvPr id="694" name="直線コネクタ 693">
          <a:extLst>
            <a:ext uri="{FF2B5EF4-FFF2-40B4-BE49-F238E27FC236}">
              <a16:creationId xmlns:a16="http://schemas.microsoft.com/office/drawing/2014/main" id="{00000000-0008-0000-0700-0000B6020000}"/>
            </a:ext>
          </a:extLst>
        </xdr:cNvPr>
        <xdr:cNvCxnSpPr/>
      </xdr:nvCxnSpPr>
      <xdr:spPr>
        <a:xfrm flipV="1">
          <a:off x="16317595" y="15547036"/>
          <a:ext cx="1269" cy="14026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151452</xdr:rowOff>
    </xdr:from>
    <xdr:ext cx="378565" cy="259045"/>
    <xdr:sp macro="" textlink="">
      <xdr:nvSpPr>
        <xdr:cNvPr id="695" name="公債費最小値テキスト">
          <a:extLst>
            <a:ext uri="{FF2B5EF4-FFF2-40B4-BE49-F238E27FC236}">
              <a16:creationId xmlns:a16="http://schemas.microsoft.com/office/drawing/2014/main" id="{00000000-0008-0000-0700-0000B7020000}"/>
            </a:ext>
          </a:extLst>
        </xdr:cNvPr>
        <xdr:cNvSpPr txBox="1"/>
      </xdr:nvSpPr>
      <xdr:spPr>
        <a:xfrm>
          <a:off x="16370300" y="1695355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147625</xdr:rowOff>
    </xdr:from>
    <xdr:to>
      <xdr:col>86</xdr:col>
      <xdr:colOff>25400</xdr:colOff>
      <xdr:row>98</xdr:row>
      <xdr:rowOff>147625</xdr:rowOff>
    </xdr:to>
    <xdr:cxnSp macro="">
      <xdr:nvCxnSpPr>
        <xdr:cNvPr id="696" name="直線コネクタ 695">
          <a:extLst>
            <a:ext uri="{FF2B5EF4-FFF2-40B4-BE49-F238E27FC236}">
              <a16:creationId xmlns:a16="http://schemas.microsoft.com/office/drawing/2014/main" id="{00000000-0008-0000-0700-0000B8020000}"/>
            </a:ext>
          </a:extLst>
        </xdr:cNvPr>
        <xdr:cNvCxnSpPr/>
      </xdr:nvCxnSpPr>
      <xdr:spPr>
        <a:xfrm>
          <a:off x="16230600" y="169497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63213</xdr:rowOff>
    </xdr:from>
    <xdr:ext cx="534377" cy="259045"/>
    <xdr:sp macro="" textlink="">
      <xdr:nvSpPr>
        <xdr:cNvPr id="697" name="公債費最大値テキスト">
          <a:extLst>
            <a:ext uri="{FF2B5EF4-FFF2-40B4-BE49-F238E27FC236}">
              <a16:creationId xmlns:a16="http://schemas.microsoft.com/office/drawing/2014/main" id="{00000000-0008-0000-0700-0000B9020000}"/>
            </a:ext>
          </a:extLst>
        </xdr:cNvPr>
        <xdr:cNvSpPr txBox="1"/>
      </xdr:nvSpPr>
      <xdr:spPr>
        <a:xfrm>
          <a:off x="16370300" y="15322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19,304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116536</xdr:rowOff>
    </xdr:from>
    <xdr:to>
      <xdr:col>86</xdr:col>
      <xdr:colOff>25400</xdr:colOff>
      <xdr:row>90</xdr:row>
      <xdr:rowOff>116536</xdr:rowOff>
    </xdr:to>
    <xdr:cxnSp macro="">
      <xdr:nvCxnSpPr>
        <xdr:cNvPr id="698" name="直線コネクタ 697">
          <a:extLst>
            <a:ext uri="{FF2B5EF4-FFF2-40B4-BE49-F238E27FC236}">
              <a16:creationId xmlns:a16="http://schemas.microsoft.com/office/drawing/2014/main" id="{00000000-0008-0000-0700-0000BA020000}"/>
            </a:ext>
          </a:extLst>
        </xdr:cNvPr>
        <xdr:cNvCxnSpPr/>
      </xdr:nvCxnSpPr>
      <xdr:spPr>
        <a:xfrm>
          <a:off x="16230600" y="155470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85446</xdr:rowOff>
    </xdr:from>
    <xdr:to>
      <xdr:col>85</xdr:col>
      <xdr:colOff>127000</xdr:colOff>
      <xdr:row>96</xdr:row>
      <xdr:rowOff>122555</xdr:rowOff>
    </xdr:to>
    <xdr:cxnSp macro="">
      <xdr:nvCxnSpPr>
        <xdr:cNvPr id="699" name="直線コネクタ 698">
          <a:extLst>
            <a:ext uri="{FF2B5EF4-FFF2-40B4-BE49-F238E27FC236}">
              <a16:creationId xmlns:a16="http://schemas.microsoft.com/office/drawing/2014/main" id="{00000000-0008-0000-0700-0000BB020000}"/>
            </a:ext>
          </a:extLst>
        </xdr:cNvPr>
        <xdr:cNvCxnSpPr/>
      </xdr:nvCxnSpPr>
      <xdr:spPr>
        <a:xfrm>
          <a:off x="15481300" y="16544646"/>
          <a:ext cx="838200" cy="37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148277</xdr:rowOff>
    </xdr:from>
    <xdr:ext cx="469744" cy="259045"/>
    <xdr:sp macro="" textlink="">
      <xdr:nvSpPr>
        <xdr:cNvPr id="700" name="公債費平均値テキスト">
          <a:extLst>
            <a:ext uri="{FF2B5EF4-FFF2-40B4-BE49-F238E27FC236}">
              <a16:creationId xmlns:a16="http://schemas.microsoft.com/office/drawing/2014/main" id="{00000000-0008-0000-0700-0000BC020000}"/>
            </a:ext>
          </a:extLst>
        </xdr:cNvPr>
        <xdr:cNvSpPr txBox="1"/>
      </xdr:nvSpPr>
      <xdr:spPr>
        <a:xfrm>
          <a:off x="16370300" y="162645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125400</xdr:rowOff>
    </xdr:from>
    <xdr:to>
      <xdr:col>85</xdr:col>
      <xdr:colOff>177800</xdr:colOff>
      <xdr:row>96</xdr:row>
      <xdr:rowOff>55550</xdr:rowOff>
    </xdr:to>
    <xdr:sp macro="" textlink="">
      <xdr:nvSpPr>
        <xdr:cNvPr id="701" name="フローチャート: 判断 700">
          <a:extLst>
            <a:ext uri="{FF2B5EF4-FFF2-40B4-BE49-F238E27FC236}">
              <a16:creationId xmlns:a16="http://schemas.microsoft.com/office/drawing/2014/main" id="{00000000-0008-0000-0700-0000BD020000}"/>
            </a:ext>
          </a:extLst>
        </xdr:cNvPr>
        <xdr:cNvSpPr/>
      </xdr:nvSpPr>
      <xdr:spPr>
        <a:xfrm>
          <a:off x="16268700" y="16413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17551</xdr:rowOff>
    </xdr:from>
    <xdr:to>
      <xdr:col>81</xdr:col>
      <xdr:colOff>50800</xdr:colOff>
      <xdr:row>96</xdr:row>
      <xdr:rowOff>85446</xdr:rowOff>
    </xdr:to>
    <xdr:cxnSp macro="">
      <xdr:nvCxnSpPr>
        <xdr:cNvPr id="702" name="直線コネクタ 701">
          <a:extLst>
            <a:ext uri="{FF2B5EF4-FFF2-40B4-BE49-F238E27FC236}">
              <a16:creationId xmlns:a16="http://schemas.microsoft.com/office/drawing/2014/main" id="{00000000-0008-0000-0700-0000BE020000}"/>
            </a:ext>
          </a:extLst>
        </xdr:cNvPr>
        <xdr:cNvCxnSpPr/>
      </xdr:nvCxnSpPr>
      <xdr:spPr>
        <a:xfrm>
          <a:off x="14592300" y="16476751"/>
          <a:ext cx="889000" cy="67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41199</xdr:rowOff>
    </xdr:from>
    <xdr:to>
      <xdr:col>81</xdr:col>
      <xdr:colOff>101600</xdr:colOff>
      <xdr:row>96</xdr:row>
      <xdr:rowOff>142799</xdr:rowOff>
    </xdr:to>
    <xdr:sp macro="" textlink="">
      <xdr:nvSpPr>
        <xdr:cNvPr id="703" name="フローチャート: 判断 702">
          <a:extLst>
            <a:ext uri="{FF2B5EF4-FFF2-40B4-BE49-F238E27FC236}">
              <a16:creationId xmlns:a16="http://schemas.microsoft.com/office/drawing/2014/main" id="{00000000-0008-0000-0700-0000BF020000}"/>
            </a:ext>
          </a:extLst>
        </xdr:cNvPr>
        <xdr:cNvSpPr/>
      </xdr:nvSpPr>
      <xdr:spPr>
        <a:xfrm>
          <a:off x="15430500" y="16500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96</xdr:row>
      <xdr:rowOff>133926</xdr:rowOff>
    </xdr:from>
    <xdr:ext cx="469744"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5246428" y="165931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61824</xdr:rowOff>
    </xdr:from>
    <xdr:to>
      <xdr:col>76</xdr:col>
      <xdr:colOff>114300</xdr:colOff>
      <xdr:row>96</xdr:row>
      <xdr:rowOff>17551</xdr:rowOff>
    </xdr:to>
    <xdr:cxnSp macro="">
      <xdr:nvCxnSpPr>
        <xdr:cNvPr id="705" name="直線コネクタ 704">
          <a:extLst>
            <a:ext uri="{FF2B5EF4-FFF2-40B4-BE49-F238E27FC236}">
              <a16:creationId xmlns:a16="http://schemas.microsoft.com/office/drawing/2014/main" id="{00000000-0008-0000-0700-0000C1020000}"/>
            </a:ext>
          </a:extLst>
        </xdr:cNvPr>
        <xdr:cNvCxnSpPr/>
      </xdr:nvCxnSpPr>
      <xdr:spPr>
        <a:xfrm>
          <a:off x="13703300" y="16349574"/>
          <a:ext cx="889000" cy="1271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111683</xdr:rowOff>
    </xdr:from>
    <xdr:to>
      <xdr:col>76</xdr:col>
      <xdr:colOff>165100</xdr:colOff>
      <xdr:row>96</xdr:row>
      <xdr:rowOff>41833</xdr:rowOff>
    </xdr:to>
    <xdr:sp macro="" textlink="">
      <xdr:nvSpPr>
        <xdr:cNvPr id="706" name="フローチャート: 判断 705">
          <a:extLst>
            <a:ext uri="{FF2B5EF4-FFF2-40B4-BE49-F238E27FC236}">
              <a16:creationId xmlns:a16="http://schemas.microsoft.com/office/drawing/2014/main" id="{00000000-0008-0000-0700-0000C2020000}"/>
            </a:ext>
          </a:extLst>
        </xdr:cNvPr>
        <xdr:cNvSpPr/>
      </xdr:nvSpPr>
      <xdr:spPr>
        <a:xfrm>
          <a:off x="14541500" y="163994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94</xdr:row>
      <xdr:rowOff>58360</xdr:rowOff>
    </xdr:from>
    <xdr:ext cx="469744"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4357428" y="161746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35610</xdr:rowOff>
    </xdr:from>
    <xdr:to>
      <xdr:col>71</xdr:col>
      <xdr:colOff>177800</xdr:colOff>
      <xdr:row>95</xdr:row>
      <xdr:rowOff>61824</xdr:rowOff>
    </xdr:to>
    <xdr:cxnSp macro="">
      <xdr:nvCxnSpPr>
        <xdr:cNvPr id="708" name="直線コネクタ 707">
          <a:extLst>
            <a:ext uri="{FF2B5EF4-FFF2-40B4-BE49-F238E27FC236}">
              <a16:creationId xmlns:a16="http://schemas.microsoft.com/office/drawing/2014/main" id="{00000000-0008-0000-0700-0000C4020000}"/>
            </a:ext>
          </a:extLst>
        </xdr:cNvPr>
        <xdr:cNvCxnSpPr/>
      </xdr:nvCxnSpPr>
      <xdr:spPr>
        <a:xfrm>
          <a:off x="12814300" y="16323360"/>
          <a:ext cx="889000" cy="262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101321</xdr:rowOff>
    </xdr:from>
    <xdr:to>
      <xdr:col>72</xdr:col>
      <xdr:colOff>38100</xdr:colOff>
      <xdr:row>96</xdr:row>
      <xdr:rowOff>31471</xdr:rowOff>
    </xdr:to>
    <xdr:sp macro="" textlink="">
      <xdr:nvSpPr>
        <xdr:cNvPr id="709" name="フローチャート: 判断 708">
          <a:extLst>
            <a:ext uri="{FF2B5EF4-FFF2-40B4-BE49-F238E27FC236}">
              <a16:creationId xmlns:a16="http://schemas.microsoft.com/office/drawing/2014/main" id="{00000000-0008-0000-0700-0000C5020000}"/>
            </a:ext>
          </a:extLst>
        </xdr:cNvPr>
        <xdr:cNvSpPr/>
      </xdr:nvSpPr>
      <xdr:spPr>
        <a:xfrm>
          <a:off x="13652500" y="16389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96</xdr:row>
      <xdr:rowOff>22598</xdr:rowOff>
    </xdr:from>
    <xdr:ext cx="469744"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3468428" y="16481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120066</xdr:rowOff>
    </xdr:from>
    <xdr:to>
      <xdr:col>67</xdr:col>
      <xdr:colOff>101600</xdr:colOff>
      <xdr:row>95</xdr:row>
      <xdr:rowOff>50216</xdr:rowOff>
    </xdr:to>
    <xdr:sp macro="" textlink="">
      <xdr:nvSpPr>
        <xdr:cNvPr id="711" name="フローチャート: 判断 710">
          <a:extLst>
            <a:ext uri="{FF2B5EF4-FFF2-40B4-BE49-F238E27FC236}">
              <a16:creationId xmlns:a16="http://schemas.microsoft.com/office/drawing/2014/main" id="{00000000-0008-0000-0700-0000C7020000}"/>
            </a:ext>
          </a:extLst>
        </xdr:cNvPr>
        <xdr:cNvSpPr/>
      </xdr:nvSpPr>
      <xdr:spPr>
        <a:xfrm>
          <a:off x="12763500" y="16236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93</xdr:row>
      <xdr:rowOff>66743</xdr:rowOff>
    </xdr:from>
    <xdr:ext cx="469744"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2579428" y="160115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3" name="テキスト ボックス 712">
          <a:extLst>
            <a:ext uri="{FF2B5EF4-FFF2-40B4-BE49-F238E27FC236}">
              <a16:creationId xmlns:a16="http://schemas.microsoft.com/office/drawing/2014/main" id="{00000000-0008-0000-0700-0000C9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4" name="テキスト ボックス 713">
          <a:extLst>
            <a:ext uri="{FF2B5EF4-FFF2-40B4-BE49-F238E27FC236}">
              <a16:creationId xmlns:a16="http://schemas.microsoft.com/office/drawing/2014/main" id="{00000000-0008-0000-0700-0000CA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5" name="テキスト ボックス 714">
          <a:extLst>
            <a:ext uri="{FF2B5EF4-FFF2-40B4-BE49-F238E27FC236}">
              <a16:creationId xmlns:a16="http://schemas.microsoft.com/office/drawing/2014/main" id="{00000000-0008-0000-0700-0000CB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6" name="テキスト ボックス 715">
          <a:extLst>
            <a:ext uri="{FF2B5EF4-FFF2-40B4-BE49-F238E27FC236}">
              <a16:creationId xmlns:a16="http://schemas.microsoft.com/office/drawing/2014/main" id="{00000000-0008-0000-0700-0000CC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7" name="テキスト ボックス 716">
          <a:extLst>
            <a:ext uri="{FF2B5EF4-FFF2-40B4-BE49-F238E27FC236}">
              <a16:creationId xmlns:a16="http://schemas.microsoft.com/office/drawing/2014/main" id="{00000000-0008-0000-0700-0000CD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71755</xdr:rowOff>
    </xdr:from>
    <xdr:to>
      <xdr:col>85</xdr:col>
      <xdr:colOff>177800</xdr:colOff>
      <xdr:row>97</xdr:row>
      <xdr:rowOff>1905</xdr:rowOff>
    </xdr:to>
    <xdr:sp macro="" textlink="">
      <xdr:nvSpPr>
        <xdr:cNvPr id="718" name="楕円 717">
          <a:extLst>
            <a:ext uri="{FF2B5EF4-FFF2-40B4-BE49-F238E27FC236}">
              <a16:creationId xmlns:a16="http://schemas.microsoft.com/office/drawing/2014/main" id="{00000000-0008-0000-0700-0000CE020000}"/>
            </a:ext>
          </a:extLst>
        </xdr:cNvPr>
        <xdr:cNvSpPr/>
      </xdr:nvSpPr>
      <xdr:spPr>
        <a:xfrm>
          <a:off x="16268700" y="16530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50182</xdr:rowOff>
    </xdr:from>
    <xdr:ext cx="469744" cy="259045"/>
    <xdr:sp macro="" textlink="">
      <xdr:nvSpPr>
        <xdr:cNvPr id="719" name="公債費該当値テキスト">
          <a:extLst>
            <a:ext uri="{FF2B5EF4-FFF2-40B4-BE49-F238E27FC236}">
              <a16:creationId xmlns:a16="http://schemas.microsoft.com/office/drawing/2014/main" id="{00000000-0008-0000-0700-0000CF020000}"/>
            </a:ext>
          </a:extLst>
        </xdr:cNvPr>
        <xdr:cNvSpPr txBox="1"/>
      </xdr:nvSpPr>
      <xdr:spPr>
        <a:xfrm>
          <a:off x="16370300" y="165093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34646</xdr:rowOff>
    </xdr:from>
    <xdr:to>
      <xdr:col>81</xdr:col>
      <xdr:colOff>101600</xdr:colOff>
      <xdr:row>96</xdr:row>
      <xdr:rowOff>136246</xdr:rowOff>
    </xdr:to>
    <xdr:sp macro="" textlink="">
      <xdr:nvSpPr>
        <xdr:cNvPr id="720" name="楕円 719">
          <a:extLst>
            <a:ext uri="{FF2B5EF4-FFF2-40B4-BE49-F238E27FC236}">
              <a16:creationId xmlns:a16="http://schemas.microsoft.com/office/drawing/2014/main" id="{00000000-0008-0000-0700-0000D0020000}"/>
            </a:ext>
          </a:extLst>
        </xdr:cNvPr>
        <xdr:cNvSpPr/>
      </xdr:nvSpPr>
      <xdr:spPr>
        <a:xfrm>
          <a:off x="15430500" y="164938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94</xdr:row>
      <xdr:rowOff>152773</xdr:rowOff>
    </xdr:from>
    <xdr:ext cx="469744" cy="259045"/>
    <xdr:sp macro="" textlink="">
      <xdr:nvSpPr>
        <xdr:cNvPr id="721" name="テキスト ボックス 720">
          <a:extLst>
            <a:ext uri="{FF2B5EF4-FFF2-40B4-BE49-F238E27FC236}">
              <a16:creationId xmlns:a16="http://schemas.microsoft.com/office/drawing/2014/main" id="{00000000-0008-0000-0700-0000D1020000}"/>
            </a:ext>
          </a:extLst>
        </xdr:cNvPr>
        <xdr:cNvSpPr txBox="1"/>
      </xdr:nvSpPr>
      <xdr:spPr>
        <a:xfrm>
          <a:off x="15246428" y="162690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95</xdr:row>
      <xdr:rowOff>138201</xdr:rowOff>
    </xdr:from>
    <xdr:to>
      <xdr:col>76</xdr:col>
      <xdr:colOff>165100</xdr:colOff>
      <xdr:row>96</xdr:row>
      <xdr:rowOff>68351</xdr:rowOff>
    </xdr:to>
    <xdr:sp macro="" textlink="">
      <xdr:nvSpPr>
        <xdr:cNvPr id="722" name="楕円 721">
          <a:extLst>
            <a:ext uri="{FF2B5EF4-FFF2-40B4-BE49-F238E27FC236}">
              <a16:creationId xmlns:a16="http://schemas.microsoft.com/office/drawing/2014/main" id="{00000000-0008-0000-0700-0000D2020000}"/>
            </a:ext>
          </a:extLst>
        </xdr:cNvPr>
        <xdr:cNvSpPr/>
      </xdr:nvSpPr>
      <xdr:spPr>
        <a:xfrm>
          <a:off x="14541500" y="16425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96</xdr:row>
      <xdr:rowOff>59478</xdr:rowOff>
    </xdr:from>
    <xdr:ext cx="469744" cy="259045"/>
    <xdr:sp macro="" textlink="">
      <xdr:nvSpPr>
        <xdr:cNvPr id="723" name="テキスト ボックス 722">
          <a:extLst>
            <a:ext uri="{FF2B5EF4-FFF2-40B4-BE49-F238E27FC236}">
              <a16:creationId xmlns:a16="http://schemas.microsoft.com/office/drawing/2014/main" id="{00000000-0008-0000-0700-0000D3020000}"/>
            </a:ext>
          </a:extLst>
        </xdr:cNvPr>
        <xdr:cNvSpPr txBox="1"/>
      </xdr:nvSpPr>
      <xdr:spPr>
        <a:xfrm>
          <a:off x="14357428" y="165186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95</xdr:row>
      <xdr:rowOff>11024</xdr:rowOff>
    </xdr:from>
    <xdr:to>
      <xdr:col>72</xdr:col>
      <xdr:colOff>38100</xdr:colOff>
      <xdr:row>95</xdr:row>
      <xdr:rowOff>112624</xdr:rowOff>
    </xdr:to>
    <xdr:sp macro="" textlink="">
      <xdr:nvSpPr>
        <xdr:cNvPr id="724" name="楕円 723">
          <a:extLst>
            <a:ext uri="{FF2B5EF4-FFF2-40B4-BE49-F238E27FC236}">
              <a16:creationId xmlns:a16="http://schemas.microsoft.com/office/drawing/2014/main" id="{00000000-0008-0000-0700-0000D4020000}"/>
            </a:ext>
          </a:extLst>
        </xdr:cNvPr>
        <xdr:cNvSpPr/>
      </xdr:nvSpPr>
      <xdr:spPr>
        <a:xfrm>
          <a:off x="13652500" y="162987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93</xdr:row>
      <xdr:rowOff>129151</xdr:rowOff>
    </xdr:from>
    <xdr:ext cx="469744" cy="259045"/>
    <xdr:sp macro="" textlink="">
      <xdr:nvSpPr>
        <xdr:cNvPr id="725" name="テキスト ボックス 724">
          <a:extLst>
            <a:ext uri="{FF2B5EF4-FFF2-40B4-BE49-F238E27FC236}">
              <a16:creationId xmlns:a16="http://schemas.microsoft.com/office/drawing/2014/main" id="{00000000-0008-0000-0700-0000D5020000}"/>
            </a:ext>
          </a:extLst>
        </xdr:cNvPr>
        <xdr:cNvSpPr txBox="1"/>
      </xdr:nvSpPr>
      <xdr:spPr>
        <a:xfrm>
          <a:off x="13468428" y="160740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156260</xdr:rowOff>
    </xdr:from>
    <xdr:to>
      <xdr:col>67</xdr:col>
      <xdr:colOff>101600</xdr:colOff>
      <xdr:row>95</xdr:row>
      <xdr:rowOff>86410</xdr:rowOff>
    </xdr:to>
    <xdr:sp macro="" textlink="">
      <xdr:nvSpPr>
        <xdr:cNvPr id="726" name="楕円 725">
          <a:extLst>
            <a:ext uri="{FF2B5EF4-FFF2-40B4-BE49-F238E27FC236}">
              <a16:creationId xmlns:a16="http://schemas.microsoft.com/office/drawing/2014/main" id="{00000000-0008-0000-0700-0000D6020000}"/>
            </a:ext>
          </a:extLst>
        </xdr:cNvPr>
        <xdr:cNvSpPr/>
      </xdr:nvSpPr>
      <xdr:spPr>
        <a:xfrm>
          <a:off x="12763500" y="16272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95</xdr:row>
      <xdr:rowOff>77537</xdr:rowOff>
    </xdr:from>
    <xdr:ext cx="469744" cy="259045"/>
    <xdr:sp macro="" textlink="">
      <xdr:nvSpPr>
        <xdr:cNvPr id="727" name="テキスト ボックス 726">
          <a:extLst>
            <a:ext uri="{FF2B5EF4-FFF2-40B4-BE49-F238E27FC236}">
              <a16:creationId xmlns:a16="http://schemas.microsoft.com/office/drawing/2014/main" id="{00000000-0008-0000-0700-0000D7020000}"/>
            </a:ext>
          </a:extLst>
        </xdr:cNvPr>
        <xdr:cNvSpPr txBox="1"/>
      </xdr:nvSpPr>
      <xdr:spPr>
        <a:xfrm>
          <a:off x="12579428" y="16365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8" name="正方形/長方形 727">
          <a:extLst>
            <a:ext uri="{FF2B5EF4-FFF2-40B4-BE49-F238E27FC236}">
              <a16:creationId xmlns:a16="http://schemas.microsoft.com/office/drawing/2014/main" id="{00000000-0008-0000-0700-0000D8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9" name="正方形/長方形 728">
          <a:extLst>
            <a:ext uri="{FF2B5EF4-FFF2-40B4-BE49-F238E27FC236}">
              <a16:creationId xmlns:a16="http://schemas.microsoft.com/office/drawing/2014/main" id="{00000000-0008-0000-0700-0000D9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30" name="正方形/長方形 729">
          <a:extLst>
            <a:ext uri="{FF2B5EF4-FFF2-40B4-BE49-F238E27FC236}">
              <a16:creationId xmlns:a16="http://schemas.microsoft.com/office/drawing/2014/main" id="{00000000-0008-0000-0700-0000DA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31" name="正方形/長方形 730">
          <a:extLst>
            <a:ext uri="{FF2B5EF4-FFF2-40B4-BE49-F238E27FC236}">
              <a16:creationId xmlns:a16="http://schemas.microsoft.com/office/drawing/2014/main" id="{00000000-0008-0000-0700-0000DB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2" name="正方形/長方形 731">
          <a:extLst>
            <a:ext uri="{FF2B5EF4-FFF2-40B4-BE49-F238E27FC236}">
              <a16:creationId xmlns:a16="http://schemas.microsoft.com/office/drawing/2014/main" id="{00000000-0008-0000-0700-0000DC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3" name="正方形/長方形 732">
          <a:extLst>
            <a:ext uri="{FF2B5EF4-FFF2-40B4-BE49-F238E27FC236}">
              <a16:creationId xmlns:a16="http://schemas.microsoft.com/office/drawing/2014/main" id="{00000000-0008-0000-0700-0000DD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4" name="正方形/長方形 733">
          <a:extLst>
            <a:ext uri="{FF2B5EF4-FFF2-40B4-BE49-F238E27FC236}">
              <a16:creationId xmlns:a16="http://schemas.microsoft.com/office/drawing/2014/main" id="{00000000-0008-0000-0700-0000DE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5" name="正方形/長方形 734">
          <a:extLst>
            <a:ext uri="{FF2B5EF4-FFF2-40B4-BE49-F238E27FC236}">
              <a16:creationId xmlns:a16="http://schemas.microsoft.com/office/drawing/2014/main" id="{00000000-0008-0000-0700-0000DF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6" name="テキスト ボックス 735">
          <a:extLst>
            <a:ext uri="{FF2B5EF4-FFF2-40B4-BE49-F238E27FC236}">
              <a16:creationId xmlns:a16="http://schemas.microsoft.com/office/drawing/2014/main" id="{00000000-0008-0000-0700-0000E0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9" name="テキスト ボックス 738">
          <a:extLst>
            <a:ext uri="{FF2B5EF4-FFF2-40B4-BE49-F238E27FC236}">
              <a16:creationId xmlns:a16="http://schemas.microsoft.com/office/drawing/2014/main" id="{00000000-0008-0000-0700-0000E3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36</xdr:row>
      <xdr:rowOff>35577</xdr:rowOff>
    </xdr:from>
    <xdr:ext cx="377026" cy="259045"/>
    <xdr:sp macro="" textlink="">
      <xdr:nvSpPr>
        <xdr:cNvPr id="741" name="テキスト ボックス 740">
          <a:extLst>
            <a:ext uri="{FF2B5EF4-FFF2-40B4-BE49-F238E27FC236}">
              <a16:creationId xmlns:a16="http://schemas.microsoft.com/office/drawing/2014/main" id="{00000000-0008-0000-0700-0000E5020000}"/>
            </a:ext>
          </a:extLst>
        </xdr:cNvPr>
        <xdr:cNvSpPr txBox="1"/>
      </xdr:nvSpPr>
      <xdr:spPr>
        <a:xfrm>
          <a:off x="17910974" y="6207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42" name="直線コネクタ 741">
          <a:extLst>
            <a:ext uri="{FF2B5EF4-FFF2-40B4-BE49-F238E27FC236}">
              <a16:creationId xmlns:a16="http://schemas.microsoft.com/office/drawing/2014/main" id="{00000000-0008-0000-0700-0000E6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33</xdr:row>
      <xdr:rowOff>168927</xdr:rowOff>
    </xdr:from>
    <xdr:ext cx="377026" cy="259045"/>
    <xdr:sp macro="" textlink="">
      <xdr:nvSpPr>
        <xdr:cNvPr id="743" name="テキスト ボックス 742">
          <a:extLst>
            <a:ext uri="{FF2B5EF4-FFF2-40B4-BE49-F238E27FC236}">
              <a16:creationId xmlns:a16="http://schemas.microsoft.com/office/drawing/2014/main" id="{00000000-0008-0000-0700-0000E7020000}"/>
            </a:ext>
          </a:extLst>
        </xdr:cNvPr>
        <xdr:cNvSpPr txBox="1"/>
      </xdr:nvSpPr>
      <xdr:spPr>
        <a:xfrm>
          <a:off x="17910974" y="5826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44" name="直線コネクタ 743">
          <a:extLst>
            <a:ext uri="{FF2B5EF4-FFF2-40B4-BE49-F238E27FC236}">
              <a16:creationId xmlns:a16="http://schemas.microsoft.com/office/drawing/2014/main" id="{00000000-0008-0000-0700-0000E8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31</xdr:row>
      <xdr:rowOff>130827</xdr:rowOff>
    </xdr:from>
    <xdr:ext cx="377026" cy="259045"/>
    <xdr:sp macro="" textlink="">
      <xdr:nvSpPr>
        <xdr:cNvPr id="745" name="テキスト ボックス 744">
          <a:extLst>
            <a:ext uri="{FF2B5EF4-FFF2-40B4-BE49-F238E27FC236}">
              <a16:creationId xmlns:a16="http://schemas.microsoft.com/office/drawing/2014/main" id="{00000000-0008-0000-0700-0000E9020000}"/>
            </a:ext>
          </a:extLst>
        </xdr:cNvPr>
        <xdr:cNvSpPr txBox="1"/>
      </xdr:nvSpPr>
      <xdr:spPr>
        <a:xfrm>
          <a:off x="17910974" y="5445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6" name="直線コネクタ 745">
          <a:extLst>
            <a:ext uri="{FF2B5EF4-FFF2-40B4-BE49-F238E27FC236}">
              <a16:creationId xmlns:a16="http://schemas.microsoft.com/office/drawing/2014/main" id="{00000000-0008-0000-0700-0000EA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29</xdr:row>
      <xdr:rowOff>92727</xdr:rowOff>
    </xdr:from>
    <xdr:ext cx="377026" cy="259045"/>
    <xdr:sp macro="" textlink="">
      <xdr:nvSpPr>
        <xdr:cNvPr id="747" name="テキスト ボックス 746">
          <a:extLst>
            <a:ext uri="{FF2B5EF4-FFF2-40B4-BE49-F238E27FC236}">
              <a16:creationId xmlns:a16="http://schemas.microsoft.com/office/drawing/2014/main" id="{00000000-0008-0000-0700-0000EB020000}"/>
            </a:ext>
          </a:extLst>
        </xdr:cNvPr>
        <xdr:cNvSpPr txBox="1"/>
      </xdr:nvSpPr>
      <xdr:spPr>
        <a:xfrm>
          <a:off x="17910974" y="5064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8" name="直線コネクタ 747">
          <a:extLst>
            <a:ext uri="{FF2B5EF4-FFF2-40B4-BE49-F238E27FC236}">
              <a16:creationId xmlns:a16="http://schemas.microsoft.com/office/drawing/2014/main" id="{00000000-0008-0000-0700-0000EC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27</xdr:row>
      <xdr:rowOff>54627</xdr:rowOff>
    </xdr:from>
    <xdr:ext cx="377026" cy="259045"/>
    <xdr:sp macro="" textlink="">
      <xdr:nvSpPr>
        <xdr:cNvPr id="749" name="テキスト ボックス 748">
          <a:extLst>
            <a:ext uri="{FF2B5EF4-FFF2-40B4-BE49-F238E27FC236}">
              <a16:creationId xmlns:a16="http://schemas.microsoft.com/office/drawing/2014/main" id="{00000000-0008-0000-0700-0000ED020000}"/>
            </a:ext>
          </a:extLst>
        </xdr:cNvPr>
        <xdr:cNvSpPr txBox="1"/>
      </xdr:nvSpPr>
      <xdr:spPr>
        <a:xfrm>
          <a:off x="17910974" y="4683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50" name="諸支出金グラフ枠">
          <a:extLst>
            <a:ext uri="{FF2B5EF4-FFF2-40B4-BE49-F238E27FC236}">
              <a16:creationId xmlns:a16="http://schemas.microsoft.com/office/drawing/2014/main" id="{00000000-0008-0000-0700-0000EE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29</xdr:row>
      <xdr:rowOff>143510</xdr:rowOff>
    </xdr:from>
    <xdr:to>
      <xdr:col>116</xdr:col>
      <xdr:colOff>62864</xdr:colOff>
      <xdr:row>39</xdr:row>
      <xdr:rowOff>44450</xdr:rowOff>
    </xdr:to>
    <xdr:cxnSp macro="">
      <xdr:nvCxnSpPr>
        <xdr:cNvPr id="751" name="直線コネクタ 750">
          <a:extLst>
            <a:ext uri="{FF2B5EF4-FFF2-40B4-BE49-F238E27FC236}">
              <a16:creationId xmlns:a16="http://schemas.microsoft.com/office/drawing/2014/main" id="{00000000-0008-0000-0700-0000EF020000}"/>
            </a:ext>
          </a:extLst>
        </xdr:cNvPr>
        <xdr:cNvCxnSpPr/>
      </xdr:nvCxnSpPr>
      <xdr:spPr>
        <a:xfrm flipV="1">
          <a:off x="22159595" y="5115560"/>
          <a:ext cx="1269" cy="16154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52" name="諸支出金最小値テキスト">
          <a:extLst>
            <a:ext uri="{FF2B5EF4-FFF2-40B4-BE49-F238E27FC236}">
              <a16:creationId xmlns:a16="http://schemas.microsoft.com/office/drawing/2014/main" id="{00000000-0008-0000-0700-0000F0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53" name="直線コネクタ 752">
          <a:extLst>
            <a:ext uri="{FF2B5EF4-FFF2-40B4-BE49-F238E27FC236}">
              <a16:creationId xmlns:a16="http://schemas.microsoft.com/office/drawing/2014/main" id="{00000000-0008-0000-0700-0000F1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90187</xdr:rowOff>
    </xdr:from>
    <xdr:ext cx="378565" cy="259045"/>
    <xdr:sp macro="" textlink="">
      <xdr:nvSpPr>
        <xdr:cNvPr id="754" name="諸支出金最大値テキスト">
          <a:extLst>
            <a:ext uri="{FF2B5EF4-FFF2-40B4-BE49-F238E27FC236}">
              <a16:creationId xmlns:a16="http://schemas.microsoft.com/office/drawing/2014/main" id="{00000000-0008-0000-0700-0000F2020000}"/>
            </a:ext>
          </a:extLst>
        </xdr:cNvPr>
        <xdr:cNvSpPr txBox="1"/>
      </xdr:nvSpPr>
      <xdr:spPr>
        <a:xfrm>
          <a:off x="22212300" y="489078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424</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29</xdr:row>
      <xdr:rowOff>143510</xdr:rowOff>
    </xdr:from>
    <xdr:to>
      <xdr:col>116</xdr:col>
      <xdr:colOff>152400</xdr:colOff>
      <xdr:row>29</xdr:row>
      <xdr:rowOff>143510</xdr:rowOff>
    </xdr:to>
    <xdr:cxnSp macro="">
      <xdr:nvCxnSpPr>
        <xdr:cNvPr id="755" name="直線コネクタ 754">
          <a:extLst>
            <a:ext uri="{FF2B5EF4-FFF2-40B4-BE49-F238E27FC236}">
              <a16:creationId xmlns:a16="http://schemas.microsoft.com/office/drawing/2014/main" id="{00000000-0008-0000-0700-0000F3020000}"/>
            </a:ext>
          </a:extLst>
        </xdr:cNvPr>
        <xdr:cNvCxnSpPr/>
      </xdr:nvCxnSpPr>
      <xdr:spPr>
        <a:xfrm>
          <a:off x="22072600" y="5115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56" name="直線コネクタ 755">
          <a:extLst>
            <a:ext uri="{FF2B5EF4-FFF2-40B4-BE49-F238E27FC236}">
              <a16:creationId xmlns:a16="http://schemas.microsoft.com/office/drawing/2014/main" id="{00000000-0008-0000-0700-0000F4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107967</xdr:rowOff>
    </xdr:from>
    <xdr:ext cx="313932" cy="259045"/>
    <xdr:sp macro="" textlink="">
      <xdr:nvSpPr>
        <xdr:cNvPr id="757" name="諸支出金平均値テキスト">
          <a:extLst>
            <a:ext uri="{FF2B5EF4-FFF2-40B4-BE49-F238E27FC236}">
              <a16:creationId xmlns:a16="http://schemas.microsoft.com/office/drawing/2014/main" id="{00000000-0008-0000-0700-0000F5020000}"/>
            </a:ext>
          </a:extLst>
        </xdr:cNvPr>
        <xdr:cNvSpPr txBox="1"/>
      </xdr:nvSpPr>
      <xdr:spPr>
        <a:xfrm>
          <a:off x="22212300" y="6451617"/>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85090</xdr:rowOff>
    </xdr:from>
    <xdr:to>
      <xdr:col>116</xdr:col>
      <xdr:colOff>114300</xdr:colOff>
      <xdr:row>39</xdr:row>
      <xdr:rowOff>15240</xdr:rowOff>
    </xdr:to>
    <xdr:sp macro="" textlink="">
      <xdr:nvSpPr>
        <xdr:cNvPr id="758" name="フローチャート: 判断 757">
          <a:extLst>
            <a:ext uri="{FF2B5EF4-FFF2-40B4-BE49-F238E27FC236}">
              <a16:creationId xmlns:a16="http://schemas.microsoft.com/office/drawing/2014/main" id="{00000000-0008-0000-0700-0000F6020000}"/>
            </a:ext>
          </a:extLst>
        </xdr:cNvPr>
        <xdr:cNvSpPr/>
      </xdr:nvSpPr>
      <xdr:spPr>
        <a:xfrm>
          <a:off x="22110700" y="6600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59" name="直線コネクタ 758">
          <a:extLst>
            <a:ext uri="{FF2B5EF4-FFF2-40B4-BE49-F238E27FC236}">
              <a16:creationId xmlns:a16="http://schemas.microsoft.com/office/drawing/2014/main" id="{00000000-0008-0000-0700-0000F7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92710</xdr:rowOff>
    </xdr:from>
    <xdr:to>
      <xdr:col>112</xdr:col>
      <xdr:colOff>38100</xdr:colOff>
      <xdr:row>38</xdr:row>
      <xdr:rowOff>22860</xdr:rowOff>
    </xdr:to>
    <xdr:sp macro="" textlink="">
      <xdr:nvSpPr>
        <xdr:cNvPr id="760" name="フローチャート: 判断 759">
          <a:extLst>
            <a:ext uri="{FF2B5EF4-FFF2-40B4-BE49-F238E27FC236}">
              <a16:creationId xmlns:a16="http://schemas.microsoft.com/office/drawing/2014/main" id="{00000000-0008-0000-0700-0000F8020000}"/>
            </a:ext>
          </a:extLst>
        </xdr:cNvPr>
        <xdr:cNvSpPr/>
      </xdr:nvSpPr>
      <xdr:spPr>
        <a:xfrm>
          <a:off x="21272500" y="6436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36</xdr:row>
      <xdr:rowOff>39387</xdr:rowOff>
    </xdr:from>
    <xdr:ext cx="313932"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21166333" y="621158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62" name="直線コネクタ 761">
          <a:extLst>
            <a:ext uri="{FF2B5EF4-FFF2-40B4-BE49-F238E27FC236}">
              <a16:creationId xmlns:a16="http://schemas.microsoft.com/office/drawing/2014/main" id="{00000000-0008-0000-0700-0000FA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32</xdr:row>
      <xdr:rowOff>130810</xdr:rowOff>
    </xdr:from>
    <xdr:to>
      <xdr:col>107</xdr:col>
      <xdr:colOff>101600</xdr:colOff>
      <xdr:row>33</xdr:row>
      <xdr:rowOff>60960</xdr:rowOff>
    </xdr:to>
    <xdr:sp macro="" textlink="">
      <xdr:nvSpPr>
        <xdr:cNvPr id="763" name="フローチャート: 判断 762">
          <a:extLst>
            <a:ext uri="{FF2B5EF4-FFF2-40B4-BE49-F238E27FC236}">
              <a16:creationId xmlns:a16="http://schemas.microsoft.com/office/drawing/2014/main" id="{00000000-0008-0000-0700-0000FB020000}"/>
            </a:ext>
          </a:extLst>
        </xdr:cNvPr>
        <xdr:cNvSpPr/>
      </xdr:nvSpPr>
      <xdr:spPr>
        <a:xfrm>
          <a:off x="20383500" y="5617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31</xdr:row>
      <xdr:rowOff>77487</xdr:rowOff>
    </xdr:from>
    <xdr:ext cx="378565"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20245017" y="539243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65" name="直線コネクタ 764">
          <a:extLst>
            <a:ext uri="{FF2B5EF4-FFF2-40B4-BE49-F238E27FC236}">
              <a16:creationId xmlns:a16="http://schemas.microsoft.com/office/drawing/2014/main" id="{00000000-0008-0000-0700-0000FD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58420</xdr:rowOff>
    </xdr:from>
    <xdr:to>
      <xdr:col>102</xdr:col>
      <xdr:colOff>165100</xdr:colOff>
      <xdr:row>37</xdr:row>
      <xdr:rowOff>160020</xdr:rowOff>
    </xdr:to>
    <xdr:sp macro="" textlink="">
      <xdr:nvSpPr>
        <xdr:cNvPr id="766" name="フローチャート: 判断 765">
          <a:extLst>
            <a:ext uri="{FF2B5EF4-FFF2-40B4-BE49-F238E27FC236}">
              <a16:creationId xmlns:a16="http://schemas.microsoft.com/office/drawing/2014/main" id="{00000000-0008-0000-0700-0000FE020000}"/>
            </a:ext>
          </a:extLst>
        </xdr:cNvPr>
        <xdr:cNvSpPr/>
      </xdr:nvSpPr>
      <xdr:spPr>
        <a:xfrm>
          <a:off x="19494500" y="6402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36</xdr:row>
      <xdr:rowOff>5097</xdr:rowOff>
    </xdr:from>
    <xdr:ext cx="313932"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19388333" y="617729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24130</xdr:rowOff>
    </xdr:from>
    <xdr:to>
      <xdr:col>98</xdr:col>
      <xdr:colOff>38100</xdr:colOff>
      <xdr:row>38</xdr:row>
      <xdr:rowOff>125730</xdr:rowOff>
    </xdr:to>
    <xdr:sp macro="" textlink="">
      <xdr:nvSpPr>
        <xdr:cNvPr id="768" name="フローチャート: 判断 767">
          <a:extLst>
            <a:ext uri="{FF2B5EF4-FFF2-40B4-BE49-F238E27FC236}">
              <a16:creationId xmlns:a16="http://schemas.microsoft.com/office/drawing/2014/main" id="{00000000-0008-0000-0700-000000030000}"/>
            </a:ext>
          </a:extLst>
        </xdr:cNvPr>
        <xdr:cNvSpPr/>
      </xdr:nvSpPr>
      <xdr:spPr>
        <a:xfrm>
          <a:off x="18605500" y="6539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36</xdr:row>
      <xdr:rowOff>142257</xdr:rowOff>
    </xdr:from>
    <xdr:ext cx="313932" cy="259045"/>
    <xdr:sp macro="" textlink="">
      <xdr:nvSpPr>
        <xdr:cNvPr id="769" name="テキスト ボックス 768">
          <a:extLst>
            <a:ext uri="{FF2B5EF4-FFF2-40B4-BE49-F238E27FC236}">
              <a16:creationId xmlns:a16="http://schemas.microsoft.com/office/drawing/2014/main" id="{00000000-0008-0000-0700-000001030000}"/>
            </a:ext>
          </a:extLst>
        </xdr:cNvPr>
        <xdr:cNvSpPr txBox="1"/>
      </xdr:nvSpPr>
      <xdr:spPr>
        <a:xfrm>
          <a:off x="18499333" y="631445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70" name="テキスト ボックス 769">
          <a:extLst>
            <a:ext uri="{FF2B5EF4-FFF2-40B4-BE49-F238E27FC236}">
              <a16:creationId xmlns:a16="http://schemas.microsoft.com/office/drawing/2014/main" id="{00000000-0008-0000-0700-00000203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71" name="テキスト ボックス 770">
          <a:extLst>
            <a:ext uri="{FF2B5EF4-FFF2-40B4-BE49-F238E27FC236}">
              <a16:creationId xmlns:a16="http://schemas.microsoft.com/office/drawing/2014/main" id="{00000000-0008-0000-0700-00000303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72" name="テキスト ボックス 771">
          <a:extLst>
            <a:ext uri="{FF2B5EF4-FFF2-40B4-BE49-F238E27FC236}">
              <a16:creationId xmlns:a16="http://schemas.microsoft.com/office/drawing/2014/main" id="{00000000-0008-0000-0700-00000403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3" name="テキスト ボックス 772">
          <a:extLst>
            <a:ext uri="{FF2B5EF4-FFF2-40B4-BE49-F238E27FC236}">
              <a16:creationId xmlns:a16="http://schemas.microsoft.com/office/drawing/2014/main" id="{00000000-0008-0000-0700-00000503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4" name="テキスト ボックス 773">
          <a:extLst>
            <a:ext uri="{FF2B5EF4-FFF2-40B4-BE49-F238E27FC236}">
              <a16:creationId xmlns:a16="http://schemas.microsoft.com/office/drawing/2014/main" id="{00000000-0008-0000-0700-00000603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75" name="楕円 774">
          <a:extLst>
            <a:ext uri="{FF2B5EF4-FFF2-40B4-BE49-F238E27FC236}">
              <a16:creationId xmlns:a16="http://schemas.microsoft.com/office/drawing/2014/main" id="{00000000-0008-0000-0700-00000703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76" name="諸支出金該当値テキスト">
          <a:extLst>
            <a:ext uri="{FF2B5EF4-FFF2-40B4-BE49-F238E27FC236}">
              <a16:creationId xmlns:a16="http://schemas.microsoft.com/office/drawing/2014/main" id="{00000000-0008-0000-0700-000008030000}"/>
            </a:ext>
          </a:extLst>
        </xdr:cNvPr>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7" name="楕円 776">
          <a:extLst>
            <a:ext uri="{FF2B5EF4-FFF2-40B4-BE49-F238E27FC236}">
              <a16:creationId xmlns:a16="http://schemas.microsoft.com/office/drawing/2014/main" id="{00000000-0008-0000-0700-00000903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8" name="テキスト ボックス 777">
          <a:extLst>
            <a:ext uri="{FF2B5EF4-FFF2-40B4-BE49-F238E27FC236}">
              <a16:creationId xmlns:a16="http://schemas.microsoft.com/office/drawing/2014/main" id="{00000000-0008-0000-0700-00000A03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79" name="楕円 778">
          <a:extLst>
            <a:ext uri="{FF2B5EF4-FFF2-40B4-BE49-F238E27FC236}">
              <a16:creationId xmlns:a16="http://schemas.microsoft.com/office/drawing/2014/main" id="{00000000-0008-0000-0700-00000B03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80" name="テキスト ボックス 779">
          <a:extLst>
            <a:ext uri="{FF2B5EF4-FFF2-40B4-BE49-F238E27FC236}">
              <a16:creationId xmlns:a16="http://schemas.microsoft.com/office/drawing/2014/main" id="{00000000-0008-0000-0700-00000C03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81" name="楕円 780">
          <a:extLst>
            <a:ext uri="{FF2B5EF4-FFF2-40B4-BE49-F238E27FC236}">
              <a16:creationId xmlns:a16="http://schemas.microsoft.com/office/drawing/2014/main" id="{00000000-0008-0000-0700-00000D03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82" name="テキスト ボックス 781">
          <a:extLst>
            <a:ext uri="{FF2B5EF4-FFF2-40B4-BE49-F238E27FC236}">
              <a16:creationId xmlns:a16="http://schemas.microsoft.com/office/drawing/2014/main" id="{00000000-0008-0000-0700-00000E03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83" name="楕円 782">
          <a:extLst>
            <a:ext uri="{FF2B5EF4-FFF2-40B4-BE49-F238E27FC236}">
              <a16:creationId xmlns:a16="http://schemas.microsoft.com/office/drawing/2014/main" id="{00000000-0008-0000-0700-00000F03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84" name="テキスト ボックス 783">
          <a:extLst>
            <a:ext uri="{FF2B5EF4-FFF2-40B4-BE49-F238E27FC236}">
              <a16:creationId xmlns:a16="http://schemas.microsoft.com/office/drawing/2014/main" id="{00000000-0008-0000-0700-00001003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5" name="正方形/長方形 784">
          <a:extLst>
            <a:ext uri="{FF2B5EF4-FFF2-40B4-BE49-F238E27FC236}">
              <a16:creationId xmlns:a16="http://schemas.microsoft.com/office/drawing/2014/main" id="{00000000-0008-0000-0700-000011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6" name="正方形/長方形 785">
          <a:extLst>
            <a:ext uri="{FF2B5EF4-FFF2-40B4-BE49-F238E27FC236}">
              <a16:creationId xmlns:a16="http://schemas.microsoft.com/office/drawing/2014/main" id="{00000000-0008-0000-0700-000012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7" name="正方形/長方形 786">
          <a:extLst>
            <a:ext uri="{FF2B5EF4-FFF2-40B4-BE49-F238E27FC236}">
              <a16:creationId xmlns:a16="http://schemas.microsoft.com/office/drawing/2014/main" id="{00000000-0008-0000-0700-000013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8" name="正方形/長方形 787">
          <a:extLst>
            <a:ext uri="{FF2B5EF4-FFF2-40B4-BE49-F238E27FC236}">
              <a16:creationId xmlns:a16="http://schemas.microsoft.com/office/drawing/2014/main" id="{00000000-0008-0000-0700-000014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9" name="正方形/長方形 788">
          <a:extLst>
            <a:ext uri="{FF2B5EF4-FFF2-40B4-BE49-F238E27FC236}">
              <a16:creationId xmlns:a16="http://schemas.microsoft.com/office/drawing/2014/main" id="{00000000-0008-0000-0700-000015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90" name="正方形/長方形 789">
          <a:extLst>
            <a:ext uri="{FF2B5EF4-FFF2-40B4-BE49-F238E27FC236}">
              <a16:creationId xmlns:a16="http://schemas.microsoft.com/office/drawing/2014/main" id="{00000000-0008-0000-0700-000016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91" name="正方形/長方形 790">
          <a:extLst>
            <a:ext uri="{FF2B5EF4-FFF2-40B4-BE49-F238E27FC236}">
              <a16:creationId xmlns:a16="http://schemas.microsoft.com/office/drawing/2014/main" id="{00000000-0008-0000-0700-000017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92" name="正方形/長方形 791">
          <a:extLst>
            <a:ext uri="{FF2B5EF4-FFF2-40B4-BE49-F238E27FC236}">
              <a16:creationId xmlns:a16="http://schemas.microsoft.com/office/drawing/2014/main" id="{00000000-0008-0000-0700-000018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3" name="テキスト ボックス 792">
          <a:extLst>
            <a:ext uri="{FF2B5EF4-FFF2-40B4-BE49-F238E27FC236}">
              <a16:creationId xmlns:a16="http://schemas.microsoft.com/office/drawing/2014/main" id="{00000000-0008-0000-0700-000019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4" name="直線コネクタ 793">
          <a:extLst>
            <a:ext uri="{FF2B5EF4-FFF2-40B4-BE49-F238E27FC236}">
              <a16:creationId xmlns:a16="http://schemas.microsoft.com/office/drawing/2014/main" id="{00000000-0008-0000-0700-00001A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6" name="テキスト ボックス 795">
          <a:extLst>
            <a:ext uri="{FF2B5EF4-FFF2-40B4-BE49-F238E27FC236}">
              <a16:creationId xmlns:a16="http://schemas.microsoft.com/office/drawing/2014/main" id="{00000000-0008-0000-0700-00001C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7" name="直線コネクタ 796">
          <a:extLst>
            <a:ext uri="{FF2B5EF4-FFF2-40B4-BE49-F238E27FC236}">
              <a16:creationId xmlns:a16="http://schemas.microsoft.com/office/drawing/2014/main" id="{00000000-0008-0000-0700-00001D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8" name="テキスト ボックス 797">
          <a:extLst>
            <a:ext uri="{FF2B5EF4-FFF2-40B4-BE49-F238E27FC236}">
              <a16:creationId xmlns:a16="http://schemas.microsoft.com/office/drawing/2014/main" id="{00000000-0008-0000-0700-00001E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9" name="前年度繰上充用金グラフ枠">
          <a:extLst>
            <a:ext uri="{FF2B5EF4-FFF2-40B4-BE49-F238E27FC236}">
              <a16:creationId xmlns:a16="http://schemas.microsoft.com/office/drawing/2014/main" id="{00000000-0008-0000-0700-00001F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800" name="直線コネクタ 799">
          <a:extLst>
            <a:ext uri="{FF2B5EF4-FFF2-40B4-BE49-F238E27FC236}">
              <a16:creationId xmlns:a16="http://schemas.microsoft.com/office/drawing/2014/main" id="{00000000-0008-0000-0700-000020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801" name="前年度繰上充用金最小値テキスト">
          <a:extLst>
            <a:ext uri="{FF2B5EF4-FFF2-40B4-BE49-F238E27FC236}">
              <a16:creationId xmlns:a16="http://schemas.microsoft.com/office/drawing/2014/main" id="{00000000-0008-0000-0700-000021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2" name="直線コネクタ 801">
          <a:extLst>
            <a:ext uri="{FF2B5EF4-FFF2-40B4-BE49-F238E27FC236}">
              <a16:creationId xmlns:a16="http://schemas.microsoft.com/office/drawing/2014/main" id="{00000000-0008-0000-0700-000022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803" name="前年度繰上充用金最大値テキスト">
          <a:extLst>
            <a:ext uri="{FF2B5EF4-FFF2-40B4-BE49-F238E27FC236}">
              <a16:creationId xmlns:a16="http://schemas.microsoft.com/office/drawing/2014/main" id="{00000000-0008-0000-0700-000023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4" name="直線コネクタ 803">
          <a:extLst>
            <a:ext uri="{FF2B5EF4-FFF2-40B4-BE49-F238E27FC236}">
              <a16:creationId xmlns:a16="http://schemas.microsoft.com/office/drawing/2014/main" id="{00000000-0008-0000-0700-000024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5" name="直線コネクタ 804">
          <a:extLst>
            <a:ext uri="{FF2B5EF4-FFF2-40B4-BE49-F238E27FC236}">
              <a16:creationId xmlns:a16="http://schemas.microsoft.com/office/drawing/2014/main" id="{00000000-0008-0000-0700-000025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6" name="前年度繰上充用金平均値テキスト">
          <a:extLst>
            <a:ext uri="{FF2B5EF4-FFF2-40B4-BE49-F238E27FC236}">
              <a16:creationId xmlns:a16="http://schemas.microsoft.com/office/drawing/2014/main" id="{00000000-0008-0000-0700-000026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7" name="フローチャート: 判断 806">
          <a:extLst>
            <a:ext uri="{FF2B5EF4-FFF2-40B4-BE49-F238E27FC236}">
              <a16:creationId xmlns:a16="http://schemas.microsoft.com/office/drawing/2014/main" id="{00000000-0008-0000-0700-000027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8" name="直線コネクタ 807">
          <a:extLst>
            <a:ext uri="{FF2B5EF4-FFF2-40B4-BE49-F238E27FC236}">
              <a16:creationId xmlns:a16="http://schemas.microsoft.com/office/drawing/2014/main" id="{00000000-0008-0000-0700-000028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9" name="フローチャート: 判断 808">
          <a:extLst>
            <a:ext uri="{FF2B5EF4-FFF2-40B4-BE49-F238E27FC236}">
              <a16:creationId xmlns:a16="http://schemas.microsoft.com/office/drawing/2014/main" id="{00000000-0008-0000-0700-000029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11" name="直線コネクタ 810">
          <a:extLst>
            <a:ext uri="{FF2B5EF4-FFF2-40B4-BE49-F238E27FC236}">
              <a16:creationId xmlns:a16="http://schemas.microsoft.com/office/drawing/2014/main" id="{00000000-0008-0000-0700-00002B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12" name="フローチャート: 判断 811">
          <a:extLst>
            <a:ext uri="{FF2B5EF4-FFF2-40B4-BE49-F238E27FC236}">
              <a16:creationId xmlns:a16="http://schemas.microsoft.com/office/drawing/2014/main" id="{00000000-0008-0000-0700-00002C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14" name="直線コネクタ 813">
          <a:extLst>
            <a:ext uri="{FF2B5EF4-FFF2-40B4-BE49-F238E27FC236}">
              <a16:creationId xmlns:a16="http://schemas.microsoft.com/office/drawing/2014/main" id="{00000000-0008-0000-0700-00002E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5" name="フローチャート: 判断 814">
          <a:extLst>
            <a:ext uri="{FF2B5EF4-FFF2-40B4-BE49-F238E27FC236}">
              <a16:creationId xmlns:a16="http://schemas.microsoft.com/office/drawing/2014/main" id="{00000000-0008-0000-0700-00002F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7" name="フローチャート: 判断 816">
          <a:extLst>
            <a:ext uri="{FF2B5EF4-FFF2-40B4-BE49-F238E27FC236}">
              <a16:creationId xmlns:a16="http://schemas.microsoft.com/office/drawing/2014/main" id="{00000000-0008-0000-0700-000031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8" name="テキスト ボックス 817">
          <a:extLst>
            <a:ext uri="{FF2B5EF4-FFF2-40B4-BE49-F238E27FC236}">
              <a16:creationId xmlns:a16="http://schemas.microsoft.com/office/drawing/2014/main" id="{00000000-0008-0000-0700-000032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9" name="テキスト ボックス 818">
          <a:extLst>
            <a:ext uri="{FF2B5EF4-FFF2-40B4-BE49-F238E27FC236}">
              <a16:creationId xmlns:a16="http://schemas.microsoft.com/office/drawing/2014/main" id="{00000000-0008-0000-0700-000033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0" name="テキスト ボックス 819">
          <a:extLst>
            <a:ext uri="{FF2B5EF4-FFF2-40B4-BE49-F238E27FC236}">
              <a16:creationId xmlns:a16="http://schemas.microsoft.com/office/drawing/2014/main" id="{00000000-0008-0000-0700-000034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1" name="テキスト ボックス 820">
          <a:extLst>
            <a:ext uri="{FF2B5EF4-FFF2-40B4-BE49-F238E27FC236}">
              <a16:creationId xmlns:a16="http://schemas.microsoft.com/office/drawing/2014/main" id="{00000000-0008-0000-0700-000035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2" name="テキスト ボックス 821">
          <a:extLst>
            <a:ext uri="{FF2B5EF4-FFF2-40B4-BE49-F238E27FC236}">
              <a16:creationId xmlns:a16="http://schemas.microsoft.com/office/drawing/2014/main" id="{00000000-0008-0000-0700-000036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3" name="テキスト ボックス 822">
          <a:extLst>
            <a:ext uri="{FF2B5EF4-FFF2-40B4-BE49-F238E27FC236}">
              <a16:creationId xmlns:a16="http://schemas.microsoft.com/office/drawing/2014/main" id="{00000000-0008-0000-0700-000037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24" name="楕円 823">
          <a:extLst>
            <a:ext uri="{FF2B5EF4-FFF2-40B4-BE49-F238E27FC236}">
              <a16:creationId xmlns:a16="http://schemas.microsoft.com/office/drawing/2014/main" id="{00000000-0008-0000-0700-000038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5" name="前年度繰上充用金該当値テキスト">
          <a:extLst>
            <a:ext uri="{FF2B5EF4-FFF2-40B4-BE49-F238E27FC236}">
              <a16:creationId xmlns:a16="http://schemas.microsoft.com/office/drawing/2014/main" id="{00000000-0008-0000-0700-000039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6" name="楕円 825">
          <a:extLst>
            <a:ext uri="{FF2B5EF4-FFF2-40B4-BE49-F238E27FC236}">
              <a16:creationId xmlns:a16="http://schemas.microsoft.com/office/drawing/2014/main" id="{00000000-0008-0000-0700-00003A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7" name="テキスト ボックス 826">
          <a:extLst>
            <a:ext uri="{FF2B5EF4-FFF2-40B4-BE49-F238E27FC236}">
              <a16:creationId xmlns:a16="http://schemas.microsoft.com/office/drawing/2014/main" id="{00000000-0008-0000-0700-00003B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8" name="楕円 827">
          <a:extLst>
            <a:ext uri="{FF2B5EF4-FFF2-40B4-BE49-F238E27FC236}">
              <a16:creationId xmlns:a16="http://schemas.microsoft.com/office/drawing/2014/main" id="{00000000-0008-0000-0700-00003C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9" name="テキスト ボックス 828">
          <a:extLst>
            <a:ext uri="{FF2B5EF4-FFF2-40B4-BE49-F238E27FC236}">
              <a16:creationId xmlns:a16="http://schemas.microsoft.com/office/drawing/2014/main" id="{00000000-0008-0000-0700-00003D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30" name="楕円 829">
          <a:extLst>
            <a:ext uri="{FF2B5EF4-FFF2-40B4-BE49-F238E27FC236}">
              <a16:creationId xmlns:a16="http://schemas.microsoft.com/office/drawing/2014/main" id="{00000000-0008-0000-0700-00003E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31" name="テキスト ボックス 830">
          <a:extLst>
            <a:ext uri="{FF2B5EF4-FFF2-40B4-BE49-F238E27FC236}">
              <a16:creationId xmlns:a16="http://schemas.microsoft.com/office/drawing/2014/main" id="{00000000-0008-0000-0700-00003F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32" name="楕円 831">
          <a:extLst>
            <a:ext uri="{FF2B5EF4-FFF2-40B4-BE49-F238E27FC236}">
              <a16:creationId xmlns:a16="http://schemas.microsoft.com/office/drawing/2014/main" id="{00000000-0008-0000-0700-000040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33" name="テキスト ボックス 832">
          <a:extLst>
            <a:ext uri="{FF2B5EF4-FFF2-40B4-BE49-F238E27FC236}">
              <a16:creationId xmlns:a16="http://schemas.microsoft.com/office/drawing/2014/main" id="{00000000-0008-0000-0700-000041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4" name="正方形/長方形 833">
          <a:extLst>
            <a:ext uri="{FF2B5EF4-FFF2-40B4-BE49-F238E27FC236}">
              <a16:creationId xmlns:a16="http://schemas.microsoft.com/office/drawing/2014/main" id="{00000000-0008-0000-0700-000042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5" name="正方形/長方形 834">
          <a:extLst>
            <a:ext uri="{FF2B5EF4-FFF2-40B4-BE49-F238E27FC236}">
              <a16:creationId xmlns:a16="http://schemas.microsoft.com/office/drawing/2014/main" id="{00000000-0008-0000-0700-000043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6" name="テキスト ボックス 835">
          <a:extLst>
            <a:ext uri="{FF2B5EF4-FFF2-40B4-BE49-F238E27FC236}">
              <a16:creationId xmlns:a16="http://schemas.microsoft.com/office/drawing/2014/main" id="{00000000-0008-0000-0700-000044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議会費は、住民一人当たり</a:t>
          </a:r>
          <a:r>
            <a:rPr kumimoji="1" lang="en-US" altLang="ja-JP" sz="1300">
              <a:latin typeface="ＭＳ Ｐゴシック" panose="020B0600070205080204" pitchFamily="50" charset="-128"/>
              <a:ea typeface="ＭＳ Ｐゴシック" panose="020B0600070205080204" pitchFamily="50" charset="-128"/>
            </a:rPr>
            <a:t>3,284</a:t>
          </a:r>
          <a:r>
            <a:rPr kumimoji="1" lang="ja-JP" altLang="en-US" sz="1300">
              <a:latin typeface="ＭＳ Ｐゴシック" panose="020B0600070205080204" pitchFamily="50" charset="-128"/>
              <a:ea typeface="ＭＳ Ｐゴシック" panose="020B0600070205080204" pitchFamily="50" charset="-128"/>
            </a:rPr>
            <a:t>円、対前年度比</a:t>
          </a:r>
          <a:r>
            <a:rPr kumimoji="1" lang="en-US" altLang="ja-JP" sz="1300">
              <a:latin typeface="ＭＳ Ｐゴシック" panose="020B0600070205080204" pitchFamily="50" charset="-128"/>
              <a:ea typeface="ＭＳ Ｐゴシック" panose="020B0600070205080204" pitchFamily="50" charset="-128"/>
            </a:rPr>
            <a:t>1,301</a:t>
          </a:r>
          <a:r>
            <a:rPr kumimoji="1" lang="ja-JP" altLang="en-US" sz="1300">
              <a:latin typeface="ＭＳ Ｐゴシック" panose="020B0600070205080204" pitchFamily="50" charset="-128"/>
              <a:ea typeface="ＭＳ Ｐゴシック" panose="020B0600070205080204" pitchFamily="50" charset="-128"/>
            </a:rPr>
            <a:t>円減となっているが、その要因は新庁舎移転の完了に伴う経費の減である。</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　総務費は、住民一人当たり</a:t>
          </a:r>
          <a:r>
            <a:rPr kumimoji="1" lang="en-US" altLang="ja-JP" sz="1300">
              <a:latin typeface="ＭＳ Ｐゴシック" panose="020B0600070205080204" pitchFamily="50" charset="-128"/>
              <a:ea typeface="ＭＳ Ｐゴシック" panose="020B0600070205080204" pitchFamily="50" charset="-128"/>
            </a:rPr>
            <a:t>108,978</a:t>
          </a:r>
          <a:r>
            <a:rPr kumimoji="1" lang="ja-JP" altLang="en-US" sz="1300">
              <a:latin typeface="ＭＳ Ｐゴシック" panose="020B0600070205080204" pitchFamily="50" charset="-128"/>
              <a:ea typeface="ＭＳ Ｐゴシック" panose="020B0600070205080204" pitchFamily="50" charset="-128"/>
            </a:rPr>
            <a:t>円、対前年度比</a:t>
          </a:r>
          <a:r>
            <a:rPr kumimoji="1" lang="en-US" altLang="ja-JP" sz="1300">
              <a:latin typeface="ＭＳ Ｐゴシック" panose="020B0600070205080204" pitchFamily="50" charset="-128"/>
              <a:ea typeface="ＭＳ Ｐゴシック" panose="020B0600070205080204" pitchFamily="50" charset="-128"/>
            </a:rPr>
            <a:t>7,073</a:t>
          </a:r>
          <a:r>
            <a:rPr kumimoji="1" lang="ja-JP" altLang="en-US" sz="1300">
              <a:latin typeface="ＭＳ Ｐゴシック" panose="020B0600070205080204" pitchFamily="50" charset="-128"/>
              <a:ea typeface="ＭＳ Ｐゴシック" panose="020B0600070205080204" pitchFamily="50" charset="-128"/>
            </a:rPr>
            <a:t>円増となっており、区民生活に直結する公共インフラ・公共施設の老朽化対応等の将来負担に備えるために都市整備基金の積立をしたことが主な要因である。</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　民生費は、住民一人当たり</a:t>
          </a:r>
          <a:r>
            <a:rPr kumimoji="1" lang="en-US" altLang="ja-JP" sz="1300">
              <a:latin typeface="ＭＳ Ｐゴシック" panose="020B0600070205080204" pitchFamily="50" charset="-128"/>
              <a:ea typeface="ＭＳ Ｐゴシック" panose="020B0600070205080204" pitchFamily="50" charset="-128"/>
            </a:rPr>
            <a:t>193,999</a:t>
          </a:r>
          <a:r>
            <a:rPr kumimoji="1" lang="ja-JP" altLang="en-US" sz="1300">
              <a:latin typeface="ＭＳ Ｐゴシック" panose="020B0600070205080204" pitchFamily="50" charset="-128"/>
              <a:ea typeface="ＭＳ Ｐゴシック" panose="020B0600070205080204" pitchFamily="50" charset="-128"/>
            </a:rPr>
            <a:t>円</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、対前年度比</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6,010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円増となって</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おり、</a:t>
          </a:r>
          <a:r>
            <a:rPr kumimoji="1" lang="ja-JP" altLang="en-US" sz="1300">
              <a:latin typeface="ＭＳ Ｐゴシック" panose="020B0600070205080204" pitchFamily="50" charset="-128"/>
              <a:ea typeface="ＭＳ Ｐゴシック" panose="020B0600070205080204" pitchFamily="50" charset="-128"/>
            </a:rPr>
            <a:t>待機児童対策として認可保育所の増設を行ったことが主な要因である。</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　衛生費は、住民一人当たり</a:t>
          </a:r>
          <a:r>
            <a:rPr kumimoji="1" lang="en-US" altLang="ja-JP" sz="1300">
              <a:latin typeface="ＭＳ Ｐゴシック" panose="020B0600070205080204" pitchFamily="50" charset="-128"/>
              <a:ea typeface="ＭＳ Ｐゴシック" panose="020B0600070205080204" pitchFamily="50" charset="-128"/>
            </a:rPr>
            <a:t>36,680</a:t>
          </a:r>
          <a:r>
            <a:rPr kumimoji="1" lang="ja-JP" altLang="en-US" sz="1300">
              <a:latin typeface="ＭＳ Ｐゴシック" panose="020B0600070205080204" pitchFamily="50" charset="-128"/>
              <a:ea typeface="ＭＳ Ｐゴシック" panose="020B0600070205080204" pitchFamily="50" charset="-128"/>
            </a:rPr>
            <a:t>円、対前年度比</a:t>
          </a:r>
          <a:r>
            <a:rPr kumimoji="1" lang="en-US" altLang="ja-JP" sz="1300">
              <a:latin typeface="ＭＳ Ｐゴシック" panose="020B0600070205080204" pitchFamily="50" charset="-128"/>
              <a:ea typeface="ＭＳ Ｐゴシック" panose="020B0600070205080204" pitchFamily="50" charset="-128"/>
            </a:rPr>
            <a:t>2,131</a:t>
          </a:r>
          <a:r>
            <a:rPr kumimoji="1" lang="ja-JP" altLang="en-US" sz="1300">
              <a:latin typeface="ＭＳ Ｐゴシック" panose="020B0600070205080204" pitchFamily="50" charset="-128"/>
              <a:ea typeface="ＭＳ Ｐゴシック" panose="020B0600070205080204" pitchFamily="50" charset="-128"/>
            </a:rPr>
            <a:t>円増となっており、類似団体平均値を上回るが、これは区の子育て支援の拠点となる施設の整備費用に伴う経費の増が主な要因である。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東京都渋谷区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a:t>
          </a:r>
          <a:r>
            <a:rPr kumimoji="1" lang="ja-JP" altLang="en-US" sz="1300">
              <a:latin typeface="ＭＳ Ｐゴシック" panose="020B0600070205080204" pitchFamily="50" charset="-128"/>
              <a:ea typeface="ＭＳ Ｐゴシック" panose="020B0600070205080204" pitchFamily="50" charset="-128"/>
            </a:rPr>
            <a:t>分母である標準財政規模は、特別区民税の増等の結果、</a:t>
          </a:r>
          <a:r>
            <a:rPr kumimoji="1" lang="en-US" altLang="ja-JP" sz="1300">
              <a:latin typeface="ＭＳ Ｐゴシック" panose="020B0600070205080204" pitchFamily="50" charset="-128"/>
              <a:ea typeface="ＭＳ Ｐゴシック" panose="020B0600070205080204" pitchFamily="50" charset="-128"/>
            </a:rPr>
            <a:t>36</a:t>
          </a:r>
          <a:r>
            <a:rPr kumimoji="1" lang="ja-JP" altLang="en-US" sz="1300">
              <a:latin typeface="ＭＳ Ｐゴシック" panose="020B0600070205080204" pitchFamily="50" charset="-128"/>
              <a:ea typeface="ＭＳ Ｐゴシック" panose="020B0600070205080204" pitchFamily="50" charset="-128"/>
            </a:rPr>
            <a:t>億円の増となった。</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　分子である実質収支は、効率的な業務執行や経費削減努力の結果等により不用額が発生したものの、補正予算で公共インフラ・公共施設の老朽化に備え、基金の積立てを行ったことなどにより、前年度比</a:t>
          </a:r>
          <a:r>
            <a:rPr kumimoji="1" lang="en-US" altLang="ja-JP" sz="1300">
              <a:latin typeface="ＭＳ Ｐゴシック" panose="020B0600070205080204" pitchFamily="50" charset="-128"/>
              <a:ea typeface="ＭＳ Ｐゴシック" panose="020B0600070205080204" pitchFamily="50" charset="-128"/>
            </a:rPr>
            <a:t>3.2</a:t>
          </a:r>
          <a:r>
            <a:rPr kumimoji="1" lang="ja-JP" altLang="en-US" sz="1300">
              <a:latin typeface="ＭＳ Ｐゴシック" panose="020B0600070205080204" pitchFamily="50" charset="-128"/>
              <a:ea typeface="ＭＳ Ｐゴシック" panose="020B0600070205080204" pitchFamily="50" charset="-128"/>
            </a:rPr>
            <a:t>ポイント減となった。</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東京都渋谷区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latin typeface="ＭＳ ゴシック" pitchFamily="49" charset="-128"/>
              <a:ea typeface="ＭＳ ゴシック" pitchFamily="49" charset="-128"/>
            </a:rPr>
            <a:t>　すべての会計で実質赤字額がないため、「連結実質赤字比率」は算定されていない。</a:t>
          </a:r>
          <a:br>
            <a:rPr kumimoji="1" lang="en-US" altLang="ja-JP" sz="1300">
              <a:latin typeface="ＭＳ ゴシック" panose="020B0609070205080204" pitchFamily="49" charset="-128"/>
              <a:ea typeface="ＭＳ ゴシック" panose="020B0609070205080204" pitchFamily="49" charset="-128"/>
            </a:rPr>
          </a:br>
          <a:r>
            <a:rPr kumimoji="1" lang="ja-JP" altLang="en-US" sz="1300">
              <a:latin typeface="ＭＳ ゴシック" panose="020B0609070205080204" pitchFamily="49" charset="-128"/>
              <a:ea typeface="ＭＳ ゴシック" panose="020B0609070205080204" pitchFamily="49" charset="-128"/>
            </a:rPr>
            <a:t>　区財政の健全性を示すものであり、引き続き継続していけるよう、健全な財政運営に努める。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6" name="凡例9">
          <a:extLst>
            <a:ext uri="{FF2B5EF4-FFF2-40B4-BE49-F238E27FC236}">
              <a16:creationId xmlns:a16="http://schemas.microsoft.com/office/drawing/2014/main" id="{00000000-0008-0000-0900-000010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7" name="凡例10">
          <a:extLst>
            <a:ext uri="{FF2B5EF4-FFF2-40B4-BE49-F238E27FC236}">
              <a16:creationId xmlns:a16="http://schemas.microsoft.com/office/drawing/2014/main" id="{00000000-0008-0000-0900-000011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東京都渋谷区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latin typeface="ＭＳ ゴシック" pitchFamily="49" charset="-128"/>
              <a:ea typeface="ＭＳ ゴシック" pitchFamily="49" charset="-128"/>
            </a:rPr>
            <a:t>　</a:t>
          </a:r>
          <a:r>
            <a:rPr kumimoji="1" lang="ja-JP" altLang="en-US" sz="1300">
              <a:latin typeface="ＭＳ Ｐゴシック" panose="020B0600070205080204" pitchFamily="50" charset="-128"/>
              <a:ea typeface="ＭＳ Ｐゴシック" panose="020B0600070205080204" pitchFamily="50" charset="-128"/>
            </a:rPr>
            <a:t>地方債の償還が進むとともに、新規発行を必要最低限に抑え、平成</a:t>
          </a:r>
          <a:r>
            <a:rPr kumimoji="1" lang="en-US" altLang="ja-JP" sz="1300">
              <a:latin typeface="ＭＳ Ｐゴシック" panose="020B0600070205080204" pitchFamily="50" charset="-128"/>
              <a:ea typeface="ＭＳ Ｐゴシック" panose="020B0600070205080204" pitchFamily="50" charset="-128"/>
            </a:rPr>
            <a:t>27</a:t>
          </a:r>
          <a:r>
            <a:rPr kumimoji="1" lang="ja-JP" altLang="en-US" sz="1300">
              <a:latin typeface="ＭＳ Ｐゴシック" panose="020B0600070205080204" pitchFamily="50" charset="-128"/>
              <a:ea typeface="ＭＳ Ｐゴシック" panose="020B0600070205080204" pitchFamily="50" charset="-128"/>
            </a:rPr>
            <a:t>年度より起債の新規発行を行っていないことにょり、元利償還金は年々減少している。</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　その結果、実質公債費比率の分子は引き続き負の値となっており、実質公債費比率も国が定める基準（早期健全化基準及び財政再生基準）を大きく下回っている状況が継続している。</a:t>
          </a:r>
          <a:br>
            <a:rPr kumimoji="1" lang="en-US" altLang="ja-JP"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　これは区財政の健全性を示すものであり、引き続き健全な財政運営に取り組んでいく。</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latin typeface="ＭＳ ゴシック" pitchFamily="49" charset="-128"/>
              <a:ea typeface="ＭＳ ゴシック" pitchFamily="49" charset="-128"/>
            </a:rPr>
            <a:t>　</a:t>
          </a:r>
          <a:r>
            <a:rPr kumimoji="1" lang="ja-JP" altLang="en-US" sz="1300">
              <a:latin typeface="ＭＳ Ｐゴシック" panose="020B0600070205080204" pitchFamily="50" charset="-128"/>
              <a:ea typeface="ＭＳ Ｐゴシック" panose="020B0600070205080204" pitchFamily="50" charset="-128"/>
            </a:rPr>
            <a:t>減債基金は利用していない。</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東京都渋谷区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latin typeface="ＭＳ ゴシック" pitchFamily="49" charset="-128"/>
              <a:ea typeface="ＭＳ ゴシック" pitchFamily="49" charset="-128"/>
            </a:rPr>
            <a:t>地方債の現在高は、従前より新規発行を必要最低限に抑え、平成</a:t>
          </a:r>
          <a:r>
            <a:rPr kumimoji="1" lang="en-US" altLang="ja-JP" sz="1300">
              <a:latin typeface="ＭＳ ゴシック" pitchFamily="49" charset="-128"/>
              <a:ea typeface="ＭＳ ゴシック" pitchFamily="49" charset="-128"/>
            </a:rPr>
            <a:t>27</a:t>
          </a:r>
          <a:r>
            <a:rPr kumimoji="1" lang="ja-JP" altLang="en-US" sz="1300">
              <a:latin typeface="ＭＳ ゴシック" pitchFamily="49" charset="-128"/>
              <a:ea typeface="ＭＳ ゴシック" pitchFamily="49" charset="-128"/>
            </a:rPr>
            <a:t>年度より新規発行を行っていないため、現在高は減少してきている。</a:t>
          </a:r>
          <a:br>
            <a:rPr kumimoji="1" lang="en-US" altLang="ja-JP" sz="1300">
              <a:latin typeface="ＭＳ ゴシック" pitchFamily="49" charset="-128"/>
              <a:ea typeface="ＭＳ ゴシック" pitchFamily="49" charset="-128"/>
            </a:rPr>
          </a:br>
          <a:r>
            <a:rPr kumimoji="1" lang="ja-JP" altLang="en-US" sz="1300">
              <a:latin typeface="ＭＳ ゴシック" pitchFamily="49" charset="-128"/>
              <a:ea typeface="ＭＳ ゴシック" pitchFamily="49" charset="-128"/>
            </a:rPr>
            <a:t>　また、退職手当負担見込額も人員の適正配置に努めてきた結果徐々に減少しており、これらにより将来負担額全体も減少している。</a:t>
          </a:r>
          <a:br>
            <a:rPr kumimoji="1" lang="en-US" altLang="ja-JP" sz="1300">
              <a:latin typeface="ＭＳ ゴシック" pitchFamily="49" charset="-128"/>
              <a:ea typeface="ＭＳ ゴシック" pitchFamily="49" charset="-128"/>
            </a:rPr>
          </a:br>
          <a:r>
            <a:rPr kumimoji="1" lang="ja-JP" altLang="en-US" sz="1300">
              <a:latin typeface="ＭＳ ゴシック" pitchFamily="49" charset="-128"/>
              <a:ea typeface="ＭＳ ゴシック" pitchFamily="49" charset="-128"/>
            </a:rPr>
            <a:t>　「将来負担比率」は将来負担額より基金など負担額に充当できる財源が上回っているため、算定されていない。</a:t>
          </a:r>
          <a:br>
            <a:rPr kumimoji="1" lang="en-US" altLang="ja-JP" sz="1300">
              <a:latin typeface="ＭＳ ゴシック" pitchFamily="49" charset="-128"/>
              <a:ea typeface="ＭＳ ゴシック" pitchFamily="49" charset="-128"/>
            </a:rPr>
          </a:br>
          <a:r>
            <a:rPr kumimoji="1" lang="ja-JP" altLang="en-US" sz="1300">
              <a:latin typeface="ＭＳ ゴシック" pitchFamily="49" charset="-128"/>
              <a:ea typeface="ＭＳ ゴシック" pitchFamily="49" charset="-128"/>
            </a:rPr>
            <a:t>　これらは、区財政の健全化を示すものであり、今後も継続していけるよう健全な財政運営に努める。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令和元年度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東京都渋谷区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特別区税や都税連動交付金の増収により平成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27</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50</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億円</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28</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65</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億円、平成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60</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億円、平成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85</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億円、令和元年度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130</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億円と新たな積み立てを行ったため、基金全体の残高が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1,090</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億円となった。</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これまで堅調に推移してい</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た</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税収等を財源的な裏付けとして、将来負担を見据えた新規の積み立てを行ってきたが、今後は</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、コロナ禍の影響により、厳しい財政状況が見込まれる</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般の件を含め、今後の行政課題はより一層多様化・複雑化していき、その対策に係る経費も増大していくことは必至である。基金については、行財政運営の持続可能性を確保する観点から、過剰に依存することにならないよう留意しつつ、効果的に活用し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渋谷区都市整備基金は条例により、渋谷区基本構想の実現を図るための用地取得及び都市施設建設の資金に充てることと規定しているため、主に区施設の建設用地の取得、区施設の建設や改修、及び道路橋梁等の基礎的インフラの整備を使途としている。</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また、高村高齢者基金、安井青少年育成基金、渋谷区やさしいまちづくり基金、小森高齢者福祉基金については基金の運用益を目的事業に充当し元金の取崩しは行っていない。</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都市整備基金は、特別区税や都税連動交付金の増収により平成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27</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50</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億円、平成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28</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65</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億円、平成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60</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億円、平成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85</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億円、令和元年度に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130</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億円の新たな積み立てを行った。</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それ以外のその他特定目的金は基金設立以降新たな積み立てを行っていない。</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都市整備基金について、令和元年度まで堅調に推移している税収等を財源的な裏付けとして、将来負担を見据えた新規の積み立てを行ってきたが、今後は「公共施設等総合管理計画」に基づく個別計画による、公共施設の老朽化対策等に要する経費に充当することが見込まれるため、中長期的には減少していくことが想定される。</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27</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50</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億円を新規で積み立てて以降、</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公共インフラ・公共施設の老朽化対策のため、都市整備基金への積立を優先してきた</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。近年の財政調整基金残高の増は基金の運用益によるもので、市場金利は低下しているが運用方法</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の</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見直し等により運用益の減少を最小限としている。</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本区の特徴として、</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他の地方自治体と比較して歳入の特別区税による割合が高</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く</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、景気変動による影響を大きく受け</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る</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状況</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にある。コロナ禍の影響による減収の長期化も視野に入れ、</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行財政運営の持続可能性を確保する観点から、過剰に依存すことにならないよう留意しつつ、効果的に活用していく。</a:t>
          </a:r>
          <a:endParaRPr lang="ja-JP" altLang="ja-JP" sz="1300">
            <a:effectLst/>
            <a:latin typeface="ＭＳ ゴシック" panose="020B0609070205080204" pitchFamily="49" charset="-128"/>
            <a:ea typeface="ＭＳ ゴシック" panose="020B0609070205080204"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利用していない。</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　利用していない。</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F55B2C2A-A4F3-4AD5-9B6B-48AFD235381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9BB88025-3E0C-4E96-85C3-1357DDF6AF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75</xdr:col>
      <xdr:colOff>0</xdr:colOff>
      <xdr:row>50</xdr:row>
      <xdr:rowOff>0</xdr:rowOff>
    </xdr:from>
    <xdr:to>
      <xdr:col>83</xdr:col>
      <xdr:colOff>0</xdr:colOff>
      <xdr:row>52</xdr:row>
      <xdr:rowOff>0</xdr:rowOff>
    </xdr:to>
    <xdr:sp macro="" textlink="">
      <xdr:nvSpPr>
        <xdr:cNvPr id="4" name="正方形/長方形 3">
          <a:extLst>
            <a:ext uri="{FF2B5EF4-FFF2-40B4-BE49-F238E27FC236}">
              <a16:creationId xmlns:a16="http://schemas.microsoft.com/office/drawing/2014/main" id="{AF5CAD99-B524-4E9C-8659-10F8CBA91A9B}"/>
            </a:ext>
          </a:extLst>
        </xdr:cNvPr>
        <xdr:cNvSpPr/>
      </xdr:nvSpPr>
      <xdr:spPr>
        <a:xfrm>
          <a:off x="13340443" y="9241971"/>
          <a:ext cx="1393371" cy="33745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5" name="正方形/長方形 4">
          <a:extLst>
            <a:ext uri="{FF2B5EF4-FFF2-40B4-BE49-F238E27FC236}">
              <a16:creationId xmlns:a16="http://schemas.microsoft.com/office/drawing/2014/main" id="{08CD20F9-6607-44A1-BFA0-8F68F9BB1B4F}"/>
            </a:ext>
          </a:extLst>
        </xdr:cNvPr>
        <xdr:cNvSpPr/>
      </xdr:nvSpPr>
      <xdr:spPr>
        <a:xfrm>
          <a:off x="14733814" y="9241971"/>
          <a:ext cx="1393372" cy="33745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6" name="正方形/長方形 5">
          <a:extLst>
            <a:ext uri="{FF2B5EF4-FFF2-40B4-BE49-F238E27FC236}">
              <a16:creationId xmlns:a16="http://schemas.microsoft.com/office/drawing/2014/main" id="{C383D67B-6DF7-4BBC-AE8A-D28EAF8D8B6C}"/>
            </a:ext>
          </a:extLst>
        </xdr:cNvPr>
        <xdr:cNvSpPr/>
      </xdr:nvSpPr>
      <xdr:spPr>
        <a:xfrm>
          <a:off x="16127186" y="9241971"/>
          <a:ext cx="1393371" cy="33745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7" name="正方形/長方形 6">
          <a:extLst>
            <a:ext uri="{FF2B5EF4-FFF2-40B4-BE49-F238E27FC236}">
              <a16:creationId xmlns:a16="http://schemas.microsoft.com/office/drawing/2014/main" id="{7859B904-908D-49AE-8842-E25D72F41701}"/>
            </a:ext>
          </a:extLst>
        </xdr:cNvPr>
        <xdr:cNvSpPr/>
      </xdr:nvSpPr>
      <xdr:spPr>
        <a:xfrm>
          <a:off x="17520557" y="9241971"/>
          <a:ext cx="1393372" cy="33745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8" name="正方形/長方形 7">
          <a:extLst>
            <a:ext uri="{FF2B5EF4-FFF2-40B4-BE49-F238E27FC236}">
              <a16:creationId xmlns:a16="http://schemas.microsoft.com/office/drawing/2014/main" id="{683FB47B-4F18-49C2-AC8B-4E0995407BF2}"/>
            </a:ext>
          </a:extLst>
        </xdr:cNvPr>
        <xdr:cNvSpPr/>
      </xdr:nvSpPr>
      <xdr:spPr>
        <a:xfrm>
          <a:off x="11947071" y="12997543"/>
          <a:ext cx="1393372" cy="3374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9" name="正方形/長方形 8">
          <a:extLst>
            <a:ext uri="{FF2B5EF4-FFF2-40B4-BE49-F238E27FC236}">
              <a16:creationId xmlns:a16="http://schemas.microsoft.com/office/drawing/2014/main" id="{E5F38AC2-397E-4201-9817-D5DA36746269}"/>
            </a:ext>
          </a:extLst>
        </xdr:cNvPr>
        <xdr:cNvSpPr/>
      </xdr:nvSpPr>
      <xdr:spPr>
        <a:xfrm>
          <a:off x="13340443" y="12997543"/>
          <a:ext cx="1393371" cy="3374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10" name="正方形/長方形 9">
          <a:extLst>
            <a:ext uri="{FF2B5EF4-FFF2-40B4-BE49-F238E27FC236}">
              <a16:creationId xmlns:a16="http://schemas.microsoft.com/office/drawing/2014/main" id="{F7344D54-C1E2-41CA-9EB7-156134DBFCDB}"/>
            </a:ext>
          </a:extLst>
        </xdr:cNvPr>
        <xdr:cNvSpPr/>
      </xdr:nvSpPr>
      <xdr:spPr>
        <a:xfrm>
          <a:off x="14733814" y="12997543"/>
          <a:ext cx="1393372" cy="3374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1" name="正方形/長方形 10">
          <a:extLst>
            <a:ext uri="{FF2B5EF4-FFF2-40B4-BE49-F238E27FC236}">
              <a16:creationId xmlns:a16="http://schemas.microsoft.com/office/drawing/2014/main" id="{9747A38A-C81E-43BA-B309-71C124046412}"/>
            </a:ext>
          </a:extLst>
        </xdr:cNvPr>
        <xdr:cNvSpPr/>
      </xdr:nvSpPr>
      <xdr:spPr>
        <a:xfrm>
          <a:off x="16127186" y="12997543"/>
          <a:ext cx="1393371" cy="3374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2" name="正方形/長方形 11">
          <a:extLst>
            <a:ext uri="{FF2B5EF4-FFF2-40B4-BE49-F238E27FC236}">
              <a16:creationId xmlns:a16="http://schemas.microsoft.com/office/drawing/2014/main" id="{D32A8876-C58E-424C-815A-D08E13723777}"/>
            </a:ext>
          </a:extLst>
        </xdr:cNvPr>
        <xdr:cNvSpPr/>
      </xdr:nvSpPr>
      <xdr:spPr>
        <a:xfrm>
          <a:off x="17520557" y="12997543"/>
          <a:ext cx="1393372" cy="3374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3" name="正方形/長方形 12">
          <a:extLst>
            <a:ext uri="{FF2B5EF4-FFF2-40B4-BE49-F238E27FC236}">
              <a16:creationId xmlns:a16="http://schemas.microsoft.com/office/drawing/2014/main" id="{79332F07-A83F-47A9-BA2C-C2093FE249F5}"/>
            </a:ext>
          </a:extLst>
        </xdr:cNvPr>
        <xdr:cNvSpPr/>
      </xdr:nvSpPr>
      <xdr:spPr>
        <a:xfrm>
          <a:off x="355600" y="63500"/>
          <a:ext cx="11593739" cy="63091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4" name="正方形/長方形 13">
          <a:extLst>
            <a:ext uri="{FF2B5EF4-FFF2-40B4-BE49-F238E27FC236}">
              <a16:creationId xmlns:a16="http://schemas.microsoft.com/office/drawing/2014/main" id="{64508B4A-9EEA-457E-8D40-4A5512E8D6A1}"/>
            </a:ext>
          </a:extLst>
        </xdr:cNvPr>
        <xdr:cNvSpPr/>
      </xdr:nvSpPr>
      <xdr:spPr>
        <a:xfrm>
          <a:off x="15592425" y="190500"/>
          <a:ext cx="3604079" cy="554718"/>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5" name="正方形/長方形 14">
          <a:extLst>
            <a:ext uri="{FF2B5EF4-FFF2-40B4-BE49-F238E27FC236}">
              <a16:creationId xmlns:a16="http://schemas.microsoft.com/office/drawing/2014/main" id="{7B7EBC3D-93C0-4B96-A757-79BBF53B05B3}"/>
            </a:ext>
          </a:extLst>
        </xdr:cNvPr>
        <xdr:cNvSpPr/>
      </xdr:nvSpPr>
      <xdr:spPr>
        <a:xfrm>
          <a:off x="15606939" y="215900"/>
          <a:ext cx="3570515" cy="503918"/>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6" name="正方形/長方形 15">
          <a:extLst>
            <a:ext uri="{FF2B5EF4-FFF2-40B4-BE49-F238E27FC236}">
              <a16:creationId xmlns:a16="http://schemas.microsoft.com/office/drawing/2014/main" id="{739AC538-684A-401D-A077-B41A86A3DC25}"/>
            </a:ext>
          </a:extLst>
        </xdr:cNvPr>
        <xdr:cNvSpPr/>
      </xdr:nvSpPr>
      <xdr:spPr>
        <a:xfrm>
          <a:off x="15626896" y="241300"/>
          <a:ext cx="3518808" cy="440418"/>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東京都渋谷区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7" name="正方形/長方形 16">
          <a:extLst>
            <a:ext uri="{FF2B5EF4-FFF2-40B4-BE49-F238E27FC236}">
              <a16:creationId xmlns:a16="http://schemas.microsoft.com/office/drawing/2014/main" id="{63E875B7-3763-4A66-94FB-217CDC70B5B6}"/>
            </a:ext>
          </a:extLst>
        </xdr:cNvPr>
        <xdr:cNvSpPr/>
      </xdr:nvSpPr>
      <xdr:spPr>
        <a:xfrm>
          <a:off x="13027025" y="190500"/>
          <a:ext cx="2432050" cy="554718"/>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8" name="正方形/長方形 17">
          <a:extLst>
            <a:ext uri="{FF2B5EF4-FFF2-40B4-BE49-F238E27FC236}">
              <a16:creationId xmlns:a16="http://schemas.microsoft.com/office/drawing/2014/main" id="{C7C9E6B6-DAD7-40B1-82ED-90CD6933102B}"/>
            </a:ext>
          </a:extLst>
        </xdr:cNvPr>
        <xdr:cNvSpPr/>
      </xdr:nvSpPr>
      <xdr:spPr>
        <a:xfrm>
          <a:off x="13052425" y="215900"/>
          <a:ext cx="2387600" cy="503918"/>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9" name="正方形/長方形 18">
          <a:extLst>
            <a:ext uri="{FF2B5EF4-FFF2-40B4-BE49-F238E27FC236}">
              <a16:creationId xmlns:a16="http://schemas.microsoft.com/office/drawing/2014/main" id="{2B3BE0AD-063D-4574-9DEB-5B6D8A9A17A8}"/>
            </a:ext>
          </a:extLst>
        </xdr:cNvPr>
        <xdr:cNvSpPr/>
      </xdr:nvSpPr>
      <xdr:spPr>
        <a:xfrm>
          <a:off x="13077825" y="241300"/>
          <a:ext cx="2346779" cy="453118"/>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20" name="正方形/長方形 19">
          <a:extLst>
            <a:ext uri="{FF2B5EF4-FFF2-40B4-BE49-F238E27FC236}">
              <a16:creationId xmlns:a16="http://schemas.microsoft.com/office/drawing/2014/main" id="{2FF6C079-CE13-4F09-A12A-F3C7816DBB6F}"/>
            </a:ext>
          </a:extLst>
        </xdr:cNvPr>
        <xdr:cNvSpPr/>
      </xdr:nvSpPr>
      <xdr:spPr>
        <a:xfrm>
          <a:off x="449943" y="882196"/>
          <a:ext cx="9235167" cy="1753508"/>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1" name="正方形/長方形 20">
          <a:extLst>
            <a:ext uri="{FF2B5EF4-FFF2-40B4-BE49-F238E27FC236}">
              <a16:creationId xmlns:a16="http://schemas.microsoft.com/office/drawing/2014/main" id="{4BF4D1C0-51F5-4833-83F4-D36699BF4A2F}"/>
            </a:ext>
          </a:extLst>
        </xdr:cNvPr>
        <xdr:cNvSpPr/>
      </xdr:nvSpPr>
      <xdr:spPr>
        <a:xfrm>
          <a:off x="575582" y="913946"/>
          <a:ext cx="1271814" cy="169000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2" name="正方形/長方形 21">
          <a:extLst>
            <a:ext uri="{FF2B5EF4-FFF2-40B4-BE49-F238E27FC236}">
              <a16:creationId xmlns:a16="http://schemas.microsoft.com/office/drawing/2014/main" id="{3D92F31B-E897-4B1F-AA64-088E31F05437}"/>
            </a:ext>
          </a:extLst>
        </xdr:cNvPr>
        <xdr:cNvSpPr/>
      </xdr:nvSpPr>
      <xdr:spPr>
        <a:xfrm>
          <a:off x="1794782" y="913946"/>
          <a:ext cx="1219200" cy="169000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229,671
218,405
15.11
109,179,472
100,786,380
7,777,481
65,681,735
6,606,106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3" name="正方形/長方形 22">
          <a:extLst>
            <a:ext uri="{FF2B5EF4-FFF2-40B4-BE49-F238E27FC236}">
              <a16:creationId xmlns:a16="http://schemas.microsoft.com/office/drawing/2014/main" id="{998B3ADF-4F55-47EC-89A6-B5AA9F04D249}"/>
            </a:ext>
          </a:extLst>
        </xdr:cNvPr>
        <xdr:cNvSpPr/>
      </xdr:nvSpPr>
      <xdr:spPr>
        <a:xfrm>
          <a:off x="3013982" y="913946"/>
          <a:ext cx="1393372" cy="169000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4" name="正方形/長方形 23">
          <a:extLst>
            <a:ext uri="{FF2B5EF4-FFF2-40B4-BE49-F238E27FC236}">
              <a16:creationId xmlns:a16="http://schemas.microsoft.com/office/drawing/2014/main" id="{75A4A51E-C7AB-49FB-B491-3993D9D418B6}"/>
            </a:ext>
          </a:extLst>
        </xdr:cNvPr>
        <xdr:cNvSpPr/>
      </xdr:nvSpPr>
      <xdr:spPr>
        <a:xfrm>
          <a:off x="4407354" y="932996"/>
          <a:ext cx="1852385" cy="92619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5" name="正方形/長方形 24">
          <a:extLst>
            <a:ext uri="{FF2B5EF4-FFF2-40B4-BE49-F238E27FC236}">
              <a16:creationId xmlns:a16="http://schemas.microsoft.com/office/drawing/2014/main" id="{F2AC1A5D-5477-4DD0-A9D5-B12651D5A0F5}"/>
            </a:ext>
          </a:extLst>
        </xdr:cNvPr>
        <xdr:cNvSpPr/>
      </xdr:nvSpPr>
      <xdr:spPr>
        <a:xfrm>
          <a:off x="6259739" y="932996"/>
          <a:ext cx="1161143" cy="92619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6" name="正方形/長方形 25">
          <a:extLst>
            <a:ext uri="{FF2B5EF4-FFF2-40B4-BE49-F238E27FC236}">
              <a16:creationId xmlns:a16="http://schemas.microsoft.com/office/drawing/2014/main" id="{FB1666B9-ADB5-472A-9508-091A3FE80329}"/>
            </a:ext>
          </a:extLst>
        </xdr:cNvPr>
        <xdr:cNvSpPr/>
      </xdr:nvSpPr>
      <xdr:spPr>
        <a:xfrm>
          <a:off x="7478939" y="945696"/>
          <a:ext cx="586015" cy="92619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7" name="正方形/長方形 26">
          <a:extLst>
            <a:ext uri="{FF2B5EF4-FFF2-40B4-BE49-F238E27FC236}">
              <a16:creationId xmlns:a16="http://schemas.microsoft.com/office/drawing/2014/main" id="{35AA45CD-02C3-4C0A-9542-E1EC36243C29}"/>
            </a:ext>
          </a:extLst>
        </xdr:cNvPr>
        <xdr:cNvSpPr/>
      </xdr:nvSpPr>
      <xdr:spPr>
        <a:xfrm>
          <a:off x="4407354" y="1696811"/>
          <a:ext cx="1852385" cy="62683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8" name="正方形/長方形 27">
          <a:extLst>
            <a:ext uri="{FF2B5EF4-FFF2-40B4-BE49-F238E27FC236}">
              <a16:creationId xmlns:a16="http://schemas.microsoft.com/office/drawing/2014/main" id="{9E2AADD9-B4B4-4EFC-8C8D-375AC0F590C6}"/>
            </a:ext>
          </a:extLst>
        </xdr:cNvPr>
        <xdr:cNvSpPr/>
      </xdr:nvSpPr>
      <xdr:spPr>
        <a:xfrm>
          <a:off x="6323239" y="1696811"/>
          <a:ext cx="3361871" cy="62683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9" name="角丸四角形 28">
          <a:extLst>
            <a:ext uri="{FF2B5EF4-FFF2-40B4-BE49-F238E27FC236}">
              <a16:creationId xmlns:a16="http://schemas.microsoft.com/office/drawing/2014/main" id="{7019CC21-922D-4F3D-A209-F460670DDA89}"/>
            </a:ext>
          </a:extLst>
        </xdr:cNvPr>
        <xdr:cNvSpPr/>
      </xdr:nvSpPr>
      <xdr:spPr>
        <a:xfrm>
          <a:off x="10142311" y="882196"/>
          <a:ext cx="1393371" cy="1253672"/>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30" name="正方形/長方形 29">
          <a:extLst>
            <a:ext uri="{FF2B5EF4-FFF2-40B4-BE49-F238E27FC236}">
              <a16:creationId xmlns:a16="http://schemas.microsoft.com/office/drawing/2014/main" id="{C074E2B4-B698-425D-B1AF-CA289DE90CA6}"/>
            </a:ext>
          </a:extLst>
        </xdr:cNvPr>
        <xdr:cNvSpPr/>
      </xdr:nvSpPr>
      <xdr:spPr>
        <a:xfrm>
          <a:off x="10380889" y="945696"/>
          <a:ext cx="1219200"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1" name="正方形/長方形 30">
          <a:extLst>
            <a:ext uri="{FF2B5EF4-FFF2-40B4-BE49-F238E27FC236}">
              <a16:creationId xmlns:a16="http://schemas.microsoft.com/office/drawing/2014/main" id="{8E3A85AE-DA34-43B0-9DBA-CDAE1904BE7A}"/>
            </a:ext>
          </a:extLst>
        </xdr:cNvPr>
        <xdr:cNvSpPr/>
      </xdr:nvSpPr>
      <xdr:spPr>
        <a:xfrm>
          <a:off x="10380889" y="1209675"/>
          <a:ext cx="1219200" cy="51253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2" name="正方形/長方形 31">
          <a:extLst>
            <a:ext uri="{FF2B5EF4-FFF2-40B4-BE49-F238E27FC236}">
              <a16:creationId xmlns:a16="http://schemas.microsoft.com/office/drawing/2014/main" id="{AAE1A939-F2A8-4E7C-8F40-198F1B7EC576}"/>
            </a:ext>
          </a:extLst>
        </xdr:cNvPr>
        <xdr:cNvSpPr/>
      </xdr:nvSpPr>
      <xdr:spPr>
        <a:xfrm>
          <a:off x="10380889" y="1547132"/>
          <a:ext cx="1335315" cy="63953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3" name="直線コネクタ 32">
          <a:extLst>
            <a:ext uri="{FF2B5EF4-FFF2-40B4-BE49-F238E27FC236}">
              <a16:creationId xmlns:a16="http://schemas.microsoft.com/office/drawing/2014/main" id="{23995E86-D5EC-44AF-BCA3-313BBC45B73B}"/>
            </a:ext>
          </a:extLst>
        </xdr:cNvPr>
        <xdr:cNvCxnSpPr/>
      </xdr:nvCxnSpPr>
      <xdr:spPr>
        <a:xfrm flipH="1">
          <a:off x="10208532" y="1034596"/>
          <a:ext cx="193222"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4" name="楕円 33">
          <a:extLst>
            <a:ext uri="{FF2B5EF4-FFF2-40B4-BE49-F238E27FC236}">
              <a16:creationId xmlns:a16="http://schemas.microsoft.com/office/drawing/2014/main" id="{9974BE53-2F8A-4EA4-B6D3-A62703419B8C}"/>
            </a:ext>
          </a:extLst>
        </xdr:cNvPr>
        <xdr:cNvSpPr/>
      </xdr:nvSpPr>
      <xdr:spPr>
        <a:xfrm>
          <a:off x="10262507" y="996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5" name="フローチャート: 判断 34">
          <a:extLst>
            <a:ext uri="{FF2B5EF4-FFF2-40B4-BE49-F238E27FC236}">
              <a16:creationId xmlns:a16="http://schemas.microsoft.com/office/drawing/2014/main" id="{862F6F1B-355B-4D54-8EE9-D71180BC5E4C}"/>
            </a:ext>
          </a:extLst>
        </xdr:cNvPr>
        <xdr:cNvSpPr/>
      </xdr:nvSpPr>
      <xdr:spPr>
        <a:xfrm>
          <a:off x="10262507" y="1298575"/>
          <a:ext cx="101600"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6" name="直線コネクタ 35">
          <a:extLst>
            <a:ext uri="{FF2B5EF4-FFF2-40B4-BE49-F238E27FC236}">
              <a16:creationId xmlns:a16="http://schemas.microsoft.com/office/drawing/2014/main" id="{25F8E5CD-711F-45AD-B8F6-4135DF5D916A}"/>
            </a:ext>
          </a:extLst>
        </xdr:cNvPr>
        <xdr:cNvCxnSpPr/>
      </xdr:nvCxnSpPr>
      <xdr:spPr>
        <a:xfrm>
          <a:off x="10306957" y="1547132"/>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7" name="直線コネクタ 36">
          <a:extLst>
            <a:ext uri="{FF2B5EF4-FFF2-40B4-BE49-F238E27FC236}">
              <a16:creationId xmlns:a16="http://schemas.microsoft.com/office/drawing/2014/main" id="{0BBEA748-DB12-4578-A746-683111BB6C09}"/>
            </a:ext>
          </a:extLst>
        </xdr:cNvPr>
        <xdr:cNvCxnSpPr/>
      </xdr:nvCxnSpPr>
      <xdr:spPr>
        <a:xfrm>
          <a:off x="10227582" y="1547132"/>
          <a:ext cx="155122"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8" name="直線コネクタ 37">
          <a:extLst>
            <a:ext uri="{FF2B5EF4-FFF2-40B4-BE49-F238E27FC236}">
              <a16:creationId xmlns:a16="http://schemas.microsoft.com/office/drawing/2014/main" id="{0F75AEF4-50BC-4AFA-A3F6-3B8E981BE8D8}"/>
            </a:ext>
          </a:extLst>
        </xdr:cNvPr>
        <xdr:cNvCxnSpPr/>
      </xdr:nvCxnSpPr>
      <xdr:spPr>
        <a:xfrm flipV="1">
          <a:off x="10306957" y="1782536"/>
          <a:ext cx="0" cy="1369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9" name="直線コネクタ 38">
          <a:extLst>
            <a:ext uri="{FF2B5EF4-FFF2-40B4-BE49-F238E27FC236}">
              <a16:creationId xmlns:a16="http://schemas.microsoft.com/office/drawing/2014/main" id="{2F460021-F7E5-49EB-9E73-A3385497924C}"/>
            </a:ext>
          </a:extLst>
        </xdr:cNvPr>
        <xdr:cNvCxnSpPr/>
      </xdr:nvCxnSpPr>
      <xdr:spPr>
        <a:xfrm>
          <a:off x="10227582" y="1922689"/>
          <a:ext cx="155122"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40" name="テキスト ボックス 39">
          <a:extLst>
            <a:ext uri="{FF2B5EF4-FFF2-40B4-BE49-F238E27FC236}">
              <a16:creationId xmlns:a16="http://schemas.microsoft.com/office/drawing/2014/main" id="{840E850D-3D6F-437C-8124-75BDDFE41E49}"/>
            </a:ext>
          </a:extLst>
        </xdr:cNvPr>
        <xdr:cNvSpPr txBox="1"/>
      </xdr:nvSpPr>
      <xdr:spPr>
        <a:xfrm>
          <a:off x="419100" y="2734582"/>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41" name="テキスト ボックス 40">
          <a:extLst>
            <a:ext uri="{FF2B5EF4-FFF2-40B4-BE49-F238E27FC236}">
              <a16:creationId xmlns:a16="http://schemas.microsoft.com/office/drawing/2014/main" id="{DCD95703-B6B4-4258-A0CA-F57F23CF7278}"/>
            </a:ext>
          </a:extLst>
        </xdr:cNvPr>
        <xdr:cNvSpPr txBox="1"/>
      </xdr:nvSpPr>
      <xdr:spPr>
        <a:xfrm>
          <a:off x="419100" y="2973161"/>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95925" cy="259045"/>
    <xdr:sp macro="" textlink="">
      <xdr:nvSpPr>
        <xdr:cNvPr id="42" name="テキスト ボックス 41">
          <a:extLst>
            <a:ext uri="{FF2B5EF4-FFF2-40B4-BE49-F238E27FC236}">
              <a16:creationId xmlns:a16="http://schemas.microsoft.com/office/drawing/2014/main" id="{59DFFC59-B2EF-4ABA-9CCA-033A508A7ECF}"/>
            </a:ext>
          </a:extLst>
        </xdr:cNvPr>
        <xdr:cNvSpPr txBox="1"/>
      </xdr:nvSpPr>
      <xdr:spPr>
        <a:xfrm>
          <a:off x="419100" y="3209018"/>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43" name="テキスト ボックス 42">
          <a:extLst>
            <a:ext uri="{FF2B5EF4-FFF2-40B4-BE49-F238E27FC236}">
              <a16:creationId xmlns:a16="http://schemas.microsoft.com/office/drawing/2014/main" id="{E9EC6602-62F2-47B8-A394-FC5ADF20D9AD}"/>
            </a:ext>
          </a:extLst>
        </xdr:cNvPr>
        <xdr:cNvSpPr txBox="1"/>
      </xdr:nvSpPr>
      <xdr:spPr>
        <a:xfrm>
          <a:off x="419100" y="3447596"/>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44" name="テキスト ボックス 43">
          <a:extLst>
            <a:ext uri="{FF2B5EF4-FFF2-40B4-BE49-F238E27FC236}">
              <a16:creationId xmlns:a16="http://schemas.microsoft.com/office/drawing/2014/main" id="{6F845CB6-F2C6-4E24-8C69-1835CA919EEE}"/>
            </a:ext>
          </a:extLst>
        </xdr:cNvPr>
        <xdr:cNvSpPr txBox="1"/>
      </xdr:nvSpPr>
      <xdr:spPr>
        <a:xfrm>
          <a:off x="419100" y="3686175"/>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5" name="正方形/長方形 44">
          <a:extLst>
            <a:ext uri="{FF2B5EF4-FFF2-40B4-BE49-F238E27FC236}">
              <a16:creationId xmlns:a16="http://schemas.microsoft.com/office/drawing/2014/main" id="{B13998BE-E434-48A9-8716-BF2D4AB22119}"/>
            </a:ext>
          </a:extLst>
        </xdr:cNvPr>
        <xdr:cNvSpPr/>
      </xdr:nvSpPr>
      <xdr:spPr>
        <a:xfrm>
          <a:off x="1170668" y="4198711"/>
          <a:ext cx="3882571" cy="303893"/>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6" name="正方形/長方形 45">
          <a:extLst>
            <a:ext uri="{FF2B5EF4-FFF2-40B4-BE49-F238E27FC236}">
              <a16:creationId xmlns:a16="http://schemas.microsoft.com/office/drawing/2014/main" id="{A60A902E-5F3C-4681-9B9F-21F418FE8DCA}"/>
            </a:ext>
          </a:extLst>
        </xdr:cNvPr>
        <xdr:cNvSpPr/>
      </xdr:nvSpPr>
      <xdr:spPr>
        <a:xfrm>
          <a:off x="1837821" y="4555246"/>
          <a:ext cx="1579435" cy="27027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7" name="正方形/長方形 46">
          <a:extLst>
            <a:ext uri="{FF2B5EF4-FFF2-40B4-BE49-F238E27FC236}">
              <a16:creationId xmlns:a16="http://schemas.microsoft.com/office/drawing/2014/main" id="{4D73B783-B42D-4AB9-9C6E-134BCF343C63}"/>
            </a:ext>
          </a:extLst>
        </xdr:cNvPr>
        <xdr:cNvSpPr/>
      </xdr:nvSpPr>
      <xdr:spPr>
        <a:xfrm>
          <a:off x="3515535" y="4538575"/>
          <a:ext cx="773079" cy="30361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[ 36.1</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8" name="正方形/長方形 47">
          <a:extLst>
            <a:ext uri="{FF2B5EF4-FFF2-40B4-BE49-F238E27FC236}">
              <a16:creationId xmlns:a16="http://schemas.microsoft.com/office/drawing/2014/main" id="{260A9A0E-9AF8-4576-A4F8-ACFDDA40AD77}"/>
            </a:ext>
          </a:extLst>
        </xdr:cNvPr>
        <xdr:cNvSpPr/>
      </xdr:nvSpPr>
      <xdr:spPr>
        <a:xfrm>
          <a:off x="5002439" y="4318907"/>
          <a:ext cx="1393372" cy="24719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9" name="正方形/長方形 48">
          <a:extLst>
            <a:ext uri="{FF2B5EF4-FFF2-40B4-BE49-F238E27FC236}">
              <a16:creationId xmlns:a16="http://schemas.microsoft.com/office/drawing/2014/main" id="{A62120B6-0F38-4DDF-B89A-37E3746FA7BD}"/>
            </a:ext>
          </a:extLst>
        </xdr:cNvPr>
        <xdr:cNvSpPr/>
      </xdr:nvSpPr>
      <xdr:spPr>
        <a:xfrm>
          <a:off x="5002439" y="4502604"/>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50" name="正方形/長方形 49">
          <a:extLst>
            <a:ext uri="{FF2B5EF4-FFF2-40B4-BE49-F238E27FC236}">
              <a16:creationId xmlns:a16="http://schemas.microsoft.com/office/drawing/2014/main" id="{A70E5A3C-664F-425B-B5EB-9F4212BE248A}"/>
            </a:ext>
          </a:extLst>
        </xdr:cNvPr>
        <xdr:cNvSpPr/>
      </xdr:nvSpPr>
      <xdr:spPr>
        <a:xfrm>
          <a:off x="6395811" y="4318907"/>
          <a:ext cx="1393371" cy="24719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51" name="正方形/長方形 50">
          <a:extLst>
            <a:ext uri="{FF2B5EF4-FFF2-40B4-BE49-F238E27FC236}">
              <a16:creationId xmlns:a16="http://schemas.microsoft.com/office/drawing/2014/main" id="{8113EDC5-925D-4DC0-9710-27AD699E1F0C}"/>
            </a:ext>
          </a:extLst>
        </xdr:cNvPr>
        <xdr:cNvSpPr/>
      </xdr:nvSpPr>
      <xdr:spPr>
        <a:xfrm>
          <a:off x="6395811" y="4502604"/>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2" name="正方形/長方形 51">
          <a:extLst>
            <a:ext uri="{FF2B5EF4-FFF2-40B4-BE49-F238E27FC236}">
              <a16:creationId xmlns:a16="http://schemas.microsoft.com/office/drawing/2014/main" id="{A37D5D1F-6D51-405A-967B-8E6FFD47EAF1}"/>
            </a:ext>
          </a:extLst>
        </xdr:cNvPr>
        <xdr:cNvSpPr/>
      </xdr:nvSpPr>
      <xdr:spPr>
        <a:xfrm>
          <a:off x="7916182" y="4318907"/>
          <a:ext cx="1393372" cy="24719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3" name="正方形/長方形 52">
          <a:extLst>
            <a:ext uri="{FF2B5EF4-FFF2-40B4-BE49-F238E27FC236}">
              <a16:creationId xmlns:a16="http://schemas.microsoft.com/office/drawing/2014/main" id="{F79E6B9A-4F11-43FF-8D02-AB9AAAD98C06}"/>
            </a:ext>
          </a:extLst>
        </xdr:cNvPr>
        <xdr:cNvSpPr/>
      </xdr:nvSpPr>
      <xdr:spPr>
        <a:xfrm>
          <a:off x="7916182" y="4502604"/>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4" name="正方形/長方形 53">
          <a:extLst>
            <a:ext uri="{FF2B5EF4-FFF2-40B4-BE49-F238E27FC236}">
              <a16:creationId xmlns:a16="http://schemas.microsoft.com/office/drawing/2014/main" id="{C8635D25-D825-4E70-944B-F95DF705C3B6}"/>
            </a:ext>
          </a:extLst>
        </xdr:cNvPr>
        <xdr:cNvSpPr/>
      </xdr:nvSpPr>
      <xdr:spPr>
        <a:xfrm>
          <a:off x="1170668" y="4878161"/>
          <a:ext cx="3882571" cy="2126343"/>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5" name="正方形/長方形 54">
          <a:extLst>
            <a:ext uri="{FF2B5EF4-FFF2-40B4-BE49-F238E27FC236}">
              <a16:creationId xmlns:a16="http://schemas.microsoft.com/office/drawing/2014/main" id="{D73DD318-2F6D-4B4C-8365-149C92334EB1}"/>
            </a:ext>
          </a:extLst>
        </xdr:cNvPr>
        <xdr:cNvSpPr/>
      </xdr:nvSpPr>
      <xdr:spPr>
        <a:xfrm>
          <a:off x="5303611" y="4878161"/>
          <a:ext cx="4354285" cy="2126343"/>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6" name="正方形/長方形 55">
          <a:extLst>
            <a:ext uri="{FF2B5EF4-FFF2-40B4-BE49-F238E27FC236}">
              <a16:creationId xmlns:a16="http://schemas.microsoft.com/office/drawing/2014/main" id="{DAF3E09B-224F-4D05-B6DF-7FBFDCA2E287}"/>
            </a:ext>
          </a:extLst>
        </xdr:cNvPr>
        <xdr:cNvSpPr/>
      </xdr:nvSpPr>
      <xdr:spPr>
        <a:xfrm>
          <a:off x="5303611" y="4941661"/>
          <a:ext cx="4180114"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7" name="テキスト ボックス 56">
          <a:extLst>
            <a:ext uri="{FF2B5EF4-FFF2-40B4-BE49-F238E27FC236}">
              <a16:creationId xmlns:a16="http://schemas.microsoft.com/office/drawing/2014/main" id="{8CA66C9E-D836-4A73-B8F1-97280E1BF2CD}"/>
            </a:ext>
          </a:extLst>
        </xdr:cNvPr>
        <xdr:cNvSpPr txBox="1"/>
      </xdr:nvSpPr>
      <xdr:spPr>
        <a:xfrm>
          <a:off x="5363482" y="5164818"/>
          <a:ext cx="4167414" cy="1750786"/>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baseline="0">
              <a:latin typeface="ＭＳ Ｐゴシック" panose="020B0600070205080204" pitchFamily="50" charset="-128"/>
              <a:ea typeface="ＭＳ Ｐゴシック" panose="020B0600070205080204" pitchFamily="50" charset="-128"/>
            </a:rPr>
            <a:t>　</a:t>
          </a:r>
          <a:r>
            <a:rPr kumimoji="1" lang="ja-JP" altLang="en-US" sz="1100">
              <a:latin typeface="ＭＳ Ｐゴシック" panose="020B0600070205080204" pitchFamily="50" charset="-128"/>
              <a:ea typeface="ＭＳ Ｐゴシック" panose="020B0600070205080204" pitchFamily="50" charset="-128"/>
            </a:rPr>
            <a:t>当区は、</a:t>
          </a:r>
          <a:r>
            <a:rPr kumimoji="1" lang="en-US" altLang="ja-JP" sz="1100">
              <a:latin typeface="ＭＳ Ｐゴシック" panose="020B0600070205080204" pitchFamily="50" charset="-128"/>
              <a:ea typeface="ＭＳ Ｐゴシック" panose="020B0600070205080204" pitchFamily="50" charset="-128"/>
            </a:rPr>
            <a:t>1990</a:t>
          </a:r>
          <a:r>
            <a:rPr kumimoji="1" lang="ja-JP" altLang="en-US" sz="1100">
              <a:latin typeface="ＭＳ Ｐゴシック" panose="020B0600070205080204" pitchFamily="50" charset="-128"/>
              <a:ea typeface="ＭＳ Ｐゴシック" panose="020B0600070205080204" pitchFamily="50" charset="-128"/>
            </a:rPr>
            <a:t>年代以降に高齢者福祉施設を順次整備したことにより比較的新しい施設が多くあることに加え、老朽化した施設の集約化・複合化、改築を進めていることから、有形固定資産の減価償却率は他団体に比べ低くなっている。</a:t>
          </a:r>
          <a:endParaRPr kumimoji="1" lang="en-US" altLang="ja-JP" sz="1100">
            <a:latin typeface="ＭＳ Ｐゴシック" panose="020B0600070205080204" pitchFamily="50" charset="-128"/>
            <a:ea typeface="ＭＳ Ｐゴシック" panose="020B0600070205080204" pitchFamily="50" charset="-128"/>
          </a:endParaRPr>
        </a:p>
        <a:p>
          <a:r>
            <a:rPr kumimoji="1" lang="ja-JP" altLang="en-US" sz="1100">
              <a:latin typeface="ＭＳ Ｐゴシック" panose="020B0600070205080204" pitchFamily="50" charset="-128"/>
              <a:ea typeface="ＭＳ Ｐゴシック" panose="020B0600070205080204" pitchFamily="50" charset="-128"/>
            </a:rPr>
            <a:t>　</a:t>
          </a:r>
          <a:r>
            <a:rPr kumimoji="1" lang="en-US" altLang="ja-JP" sz="1100">
              <a:latin typeface="ＭＳ Ｐゴシック" panose="020B0600070205080204" pitchFamily="50" charset="-128"/>
              <a:ea typeface="ＭＳ Ｐゴシック" panose="020B0600070205080204" pitchFamily="50" charset="-128"/>
            </a:rPr>
            <a:t>2016</a:t>
          </a:r>
          <a:r>
            <a:rPr kumimoji="1" lang="ja-JP" altLang="en-US" sz="1100">
              <a:latin typeface="ＭＳ Ｐゴシック" panose="020B0600070205080204" pitchFamily="50" charset="-128"/>
              <a:ea typeface="ＭＳ Ｐゴシック" panose="020B0600070205080204" pitchFamily="50" charset="-128"/>
            </a:rPr>
            <a:t>年度に策定した渋谷区公共施設等総合管理計画に基づき、個別施設計画（一般施設長寿命化計画等）を策定しており、今後は同計画に基づき計画的に施設の長寿命化等を進めていく。</a:t>
          </a:r>
        </a:p>
      </xdr:txBody>
    </xdr:sp>
    <xdr:clientData/>
  </xdr:twoCellAnchor>
  <xdr:oneCellAnchor>
    <xdr:from>
      <xdr:col>4</xdr:col>
      <xdr:colOff>174625</xdr:colOff>
      <xdr:row>23</xdr:row>
      <xdr:rowOff>47625</xdr:rowOff>
    </xdr:from>
    <xdr:ext cx="349839" cy="225703"/>
    <xdr:sp macro="" textlink="">
      <xdr:nvSpPr>
        <xdr:cNvPr id="58" name="テキスト ボックス 57">
          <a:extLst>
            <a:ext uri="{FF2B5EF4-FFF2-40B4-BE49-F238E27FC236}">
              <a16:creationId xmlns:a16="http://schemas.microsoft.com/office/drawing/2014/main" id="{6A30CC6C-17C8-49DD-A280-40994E986C68}"/>
            </a:ext>
          </a:extLst>
        </xdr:cNvPr>
        <xdr:cNvSpPr txBox="1"/>
      </xdr:nvSpPr>
      <xdr:spPr>
        <a:xfrm>
          <a:off x="1148896" y="4690382"/>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9" name="直線コネクタ 58">
          <a:extLst>
            <a:ext uri="{FF2B5EF4-FFF2-40B4-BE49-F238E27FC236}">
              <a16:creationId xmlns:a16="http://schemas.microsoft.com/office/drawing/2014/main" id="{E580A029-6BE1-430B-8258-BE88B6072977}"/>
            </a:ext>
          </a:extLst>
        </xdr:cNvPr>
        <xdr:cNvCxnSpPr/>
      </xdr:nvCxnSpPr>
      <xdr:spPr>
        <a:xfrm>
          <a:off x="1170668" y="7004504"/>
          <a:ext cx="38825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60" name="テキスト ボックス 59">
          <a:extLst>
            <a:ext uri="{FF2B5EF4-FFF2-40B4-BE49-F238E27FC236}">
              <a16:creationId xmlns:a16="http://schemas.microsoft.com/office/drawing/2014/main" id="{BA3CECCA-33F9-49F3-B66F-6CB5DEE07F9D}"/>
            </a:ext>
          </a:extLst>
        </xdr:cNvPr>
        <xdr:cNvSpPr txBox="1"/>
      </xdr:nvSpPr>
      <xdr:spPr>
        <a:xfrm>
          <a:off x="796760" y="6910703"/>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61" name="直線コネクタ 60">
          <a:extLst>
            <a:ext uri="{FF2B5EF4-FFF2-40B4-BE49-F238E27FC236}">
              <a16:creationId xmlns:a16="http://schemas.microsoft.com/office/drawing/2014/main" id="{92053768-326A-43FB-8BAF-F2DEDE8ACDF7}"/>
            </a:ext>
          </a:extLst>
        </xdr:cNvPr>
        <xdr:cNvCxnSpPr/>
      </xdr:nvCxnSpPr>
      <xdr:spPr>
        <a:xfrm>
          <a:off x="1170668" y="6698797"/>
          <a:ext cx="38825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62" name="テキスト ボックス 61">
          <a:extLst>
            <a:ext uri="{FF2B5EF4-FFF2-40B4-BE49-F238E27FC236}">
              <a16:creationId xmlns:a16="http://schemas.microsoft.com/office/drawing/2014/main" id="{A4DF03A7-628A-4FF5-A5DB-5B4D49097453}"/>
            </a:ext>
          </a:extLst>
        </xdr:cNvPr>
        <xdr:cNvSpPr txBox="1"/>
      </xdr:nvSpPr>
      <xdr:spPr>
        <a:xfrm>
          <a:off x="796760" y="660771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63" name="直線コネクタ 62">
          <a:extLst>
            <a:ext uri="{FF2B5EF4-FFF2-40B4-BE49-F238E27FC236}">
              <a16:creationId xmlns:a16="http://schemas.microsoft.com/office/drawing/2014/main" id="{1513A117-18B7-4989-81C5-07CBF63C1B29}"/>
            </a:ext>
          </a:extLst>
        </xdr:cNvPr>
        <xdr:cNvCxnSpPr/>
      </xdr:nvCxnSpPr>
      <xdr:spPr>
        <a:xfrm>
          <a:off x="1170668" y="6395811"/>
          <a:ext cx="38825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64" name="テキスト ボックス 63">
          <a:extLst>
            <a:ext uri="{FF2B5EF4-FFF2-40B4-BE49-F238E27FC236}">
              <a16:creationId xmlns:a16="http://schemas.microsoft.com/office/drawing/2014/main" id="{52A96458-8B70-4491-B6DF-E5E124F420D6}"/>
            </a:ext>
          </a:extLst>
        </xdr:cNvPr>
        <xdr:cNvSpPr txBox="1"/>
      </xdr:nvSpPr>
      <xdr:spPr>
        <a:xfrm>
          <a:off x="796760" y="630473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65" name="直線コネクタ 64">
          <a:extLst>
            <a:ext uri="{FF2B5EF4-FFF2-40B4-BE49-F238E27FC236}">
              <a16:creationId xmlns:a16="http://schemas.microsoft.com/office/drawing/2014/main" id="{61DBC015-A986-4745-85AC-6B93151311F5}"/>
            </a:ext>
          </a:extLst>
        </xdr:cNvPr>
        <xdr:cNvCxnSpPr/>
      </xdr:nvCxnSpPr>
      <xdr:spPr>
        <a:xfrm>
          <a:off x="1170668" y="6092825"/>
          <a:ext cx="38825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66" name="テキスト ボックス 65">
          <a:extLst>
            <a:ext uri="{FF2B5EF4-FFF2-40B4-BE49-F238E27FC236}">
              <a16:creationId xmlns:a16="http://schemas.microsoft.com/office/drawing/2014/main" id="{43294A45-921B-48BF-BC04-524706B9A1C0}"/>
            </a:ext>
          </a:extLst>
        </xdr:cNvPr>
        <xdr:cNvSpPr txBox="1"/>
      </xdr:nvSpPr>
      <xdr:spPr>
        <a:xfrm>
          <a:off x="796760" y="599902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67" name="直線コネクタ 66">
          <a:extLst>
            <a:ext uri="{FF2B5EF4-FFF2-40B4-BE49-F238E27FC236}">
              <a16:creationId xmlns:a16="http://schemas.microsoft.com/office/drawing/2014/main" id="{2DC8B444-11C9-4508-B688-1AFA2847D178}"/>
            </a:ext>
          </a:extLst>
        </xdr:cNvPr>
        <xdr:cNvCxnSpPr/>
      </xdr:nvCxnSpPr>
      <xdr:spPr>
        <a:xfrm>
          <a:off x="1170668" y="5789840"/>
          <a:ext cx="38825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68" name="テキスト ボックス 67">
          <a:extLst>
            <a:ext uri="{FF2B5EF4-FFF2-40B4-BE49-F238E27FC236}">
              <a16:creationId xmlns:a16="http://schemas.microsoft.com/office/drawing/2014/main" id="{6EA13AB4-9CBE-4A48-B5EF-6F8FA94D2F9B}"/>
            </a:ext>
          </a:extLst>
        </xdr:cNvPr>
        <xdr:cNvSpPr txBox="1"/>
      </xdr:nvSpPr>
      <xdr:spPr>
        <a:xfrm>
          <a:off x="796760" y="569603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69" name="直線コネクタ 68">
          <a:extLst>
            <a:ext uri="{FF2B5EF4-FFF2-40B4-BE49-F238E27FC236}">
              <a16:creationId xmlns:a16="http://schemas.microsoft.com/office/drawing/2014/main" id="{0EE50000-4950-4583-BBD8-6B51649AC0E6}"/>
            </a:ext>
          </a:extLst>
        </xdr:cNvPr>
        <xdr:cNvCxnSpPr/>
      </xdr:nvCxnSpPr>
      <xdr:spPr>
        <a:xfrm>
          <a:off x="1170668" y="5486853"/>
          <a:ext cx="38825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70" name="テキスト ボックス 69">
          <a:extLst>
            <a:ext uri="{FF2B5EF4-FFF2-40B4-BE49-F238E27FC236}">
              <a16:creationId xmlns:a16="http://schemas.microsoft.com/office/drawing/2014/main" id="{78E8CB0E-86CF-40BE-BD82-61F76B1CA7D1}"/>
            </a:ext>
          </a:extLst>
        </xdr:cNvPr>
        <xdr:cNvSpPr txBox="1"/>
      </xdr:nvSpPr>
      <xdr:spPr>
        <a:xfrm>
          <a:off x="796760" y="539305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71" name="直線コネクタ 70">
          <a:extLst>
            <a:ext uri="{FF2B5EF4-FFF2-40B4-BE49-F238E27FC236}">
              <a16:creationId xmlns:a16="http://schemas.microsoft.com/office/drawing/2014/main" id="{57F9B126-726E-4297-987D-9944DF518FE4}"/>
            </a:ext>
          </a:extLst>
        </xdr:cNvPr>
        <xdr:cNvCxnSpPr/>
      </xdr:nvCxnSpPr>
      <xdr:spPr>
        <a:xfrm>
          <a:off x="1170668" y="5181146"/>
          <a:ext cx="38825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72" name="テキスト ボックス 71">
          <a:extLst>
            <a:ext uri="{FF2B5EF4-FFF2-40B4-BE49-F238E27FC236}">
              <a16:creationId xmlns:a16="http://schemas.microsoft.com/office/drawing/2014/main" id="{26AE6301-0438-4C08-9068-C4442C3795B7}"/>
            </a:ext>
          </a:extLst>
        </xdr:cNvPr>
        <xdr:cNvSpPr txBox="1"/>
      </xdr:nvSpPr>
      <xdr:spPr>
        <a:xfrm>
          <a:off x="796760" y="509006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73" name="直線コネクタ 72">
          <a:extLst>
            <a:ext uri="{FF2B5EF4-FFF2-40B4-BE49-F238E27FC236}">
              <a16:creationId xmlns:a16="http://schemas.microsoft.com/office/drawing/2014/main" id="{5C083B7A-F740-4069-A408-C47DF42BE4C8}"/>
            </a:ext>
          </a:extLst>
        </xdr:cNvPr>
        <xdr:cNvCxnSpPr/>
      </xdr:nvCxnSpPr>
      <xdr:spPr>
        <a:xfrm>
          <a:off x="1170668" y="4878161"/>
          <a:ext cx="38825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74" name="テキスト ボックス 73">
          <a:extLst>
            <a:ext uri="{FF2B5EF4-FFF2-40B4-BE49-F238E27FC236}">
              <a16:creationId xmlns:a16="http://schemas.microsoft.com/office/drawing/2014/main" id="{9216FF15-BA94-4270-8673-F014E23BAB2E}"/>
            </a:ext>
          </a:extLst>
        </xdr:cNvPr>
        <xdr:cNvSpPr txBox="1"/>
      </xdr:nvSpPr>
      <xdr:spPr>
        <a:xfrm>
          <a:off x="796760" y="478708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5" name="有形固定資産減価償却率グラフ枠">
          <a:extLst>
            <a:ext uri="{FF2B5EF4-FFF2-40B4-BE49-F238E27FC236}">
              <a16:creationId xmlns:a16="http://schemas.microsoft.com/office/drawing/2014/main" id="{7F18BF92-7B96-4CDF-8E76-D211CD49FDE2}"/>
            </a:ext>
          </a:extLst>
        </xdr:cNvPr>
        <xdr:cNvSpPr/>
      </xdr:nvSpPr>
      <xdr:spPr>
        <a:xfrm>
          <a:off x="1170668" y="4878161"/>
          <a:ext cx="3882571" cy="2126343"/>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27</xdr:row>
      <xdr:rowOff>45811</xdr:rowOff>
    </xdr:from>
    <xdr:to>
      <xdr:col>23</xdr:col>
      <xdr:colOff>85090</xdr:colOff>
      <xdr:row>33</xdr:row>
      <xdr:rowOff>149044</xdr:rowOff>
    </xdr:to>
    <xdr:cxnSp macro="">
      <xdr:nvCxnSpPr>
        <xdr:cNvPr id="76" name="直線コネクタ 75">
          <a:extLst>
            <a:ext uri="{FF2B5EF4-FFF2-40B4-BE49-F238E27FC236}">
              <a16:creationId xmlns:a16="http://schemas.microsoft.com/office/drawing/2014/main" id="{BCF735A0-C098-4505-9E7E-071D0BC1F9FE}"/>
            </a:ext>
          </a:extLst>
        </xdr:cNvPr>
        <xdr:cNvCxnSpPr/>
      </xdr:nvCxnSpPr>
      <xdr:spPr>
        <a:xfrm flipV="1">
          <a:off x="4367349" y="5363482"/>
          <a:ext cx="1270" cy="11156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33</xdr:row>
      <xdr:rowOff>152871</xdr:rowOff>
    </xdr:from>
    <xdr:ext cx="405111" cy="259045"/>
    <xdr:sp macro="" textlink="">
      <xdr:nvSpPr>
        <xdr:cNvPr id="77" name="有形固定資産減価償却率最小値テキスト">
          <a:extLst>
            <a:ext uri="{FF2B5EF4-FFF2-40B4-BE49-F238E27FC236}">
              <a16:creationId xmlns:a16="http://schemas.microsoft.com/office/drawing/2014/main" id="{B546FC6C-A3C9-4F05-8C62-C458781A5FD4}"/>
            </a:ext>
          </a:extLst>
        </xdr:cNvPr>
        <xdr:cNvSpPr txBox="1"/>
      </xdr:nvSpPr>
      <xdr:spPr>
        <a:xfrm>
          <a:off x="4420054" y="64829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33</xdr:row>
      <xdr:rowOff>149044</xdr:rowOff>
    </xdr:from>
    <xdr:to>
      <xdr:col>23</xdr:col>
      <xdr:colOff>174625</xdr:colOff>
      <xdr:row>33</xdr:row>
      <xdr:rowOff>149044</xdr:rowOff>
    </xdr:to>
    <xdr:cxnSp macro="">
      <xdr:nvCxnSpPr>
        <xdr:cNvPr id="78" name="直線コネクタ 77">
          <a:extLst>
            <a:ext uri="{FF2B5EF4-FFF2-40B4-BE49-F238E27FC236}">
              <a16:creationId xmlns:a16="http://schemas.microsoft.com/office/drawing/2014/main" id="{AED4F3E4-2BF8-4C16-86E8-52D5F53C7AC5}"/>
            </a:ext>
          </a:extLst>
        </xdr:cNvPr>
        <xdr:cNvCxnSpPr/>
      </xdr:nvCxnSpPr>
      <xdr:spPr>
        <a:xfrm>
          <a:off x="4285796" y="6479087"/>
          <a:ext cx="17235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163938</xdr:rowOff>
    </xdr:from>
    <xdr:ext cx="405111" cy="259045"/>
    <xdr:sp macro="" textlink="">
      <xdr:nvSpPr>
        <xdr:cNvPr id="79" name="有形固定資産減価償却率最大値テキスト">
          <a:extLst>
            <a:ext uri="{FF2B5EF4-FFF2-40B4-BE49-F238E27FC236}">
              <a16:creationId xmlns:a16="http://schemas.microsoft.com/office/drawing/2014/main" id="{84A0027F-3C0A-4162-9C71-09982D89674B}"/>
            </a:ext>
          </a:extLst>
        </xdr:cNvPr>
        <xdr:cNvSpPr txBox="1"/>
      </xdr:nvSpPr>
      <xdr:spPr>
        <a:xfrm>
          <a:off x="4420054" y="51441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27</xdr:row>
      <xdr:rowOff>45811</xdr:rowOff>
    </xdr:from>
    <xdr:to>
      <xdr:col>23</xdr:col>
      <xdr:colOff>174625</xdr:colOff>
      <xdr:row>27</xdr:row>
      <xdr:rowOff>45811</xdr:rowOff>
    </xdr:to>
    <xdr:cxnSp macro="">
      <xdr:nvCxnSpPr>
        <xdr:cNvPr id="80" name="直線コネクタ 79">
          <a:extLst>
            <a:ext uri="{FF2B5EF4-FFF2-40B4-BE49-F238E27FC236}">
              <a16:creationId xmlns:a16="http://schemas.microsoft.com/office/drawing/2014/main" id="{2BA61DFB-06CD-4165-84E3-2071D777BD58}"/>
            </a:ext>
          </a:extLst>
        </xdr:cNvPr>
        <xdr:cNvCxnSpPr/>
      </xdr:nvCxnSpPr>
      <xdr:spPr>
        <a:xfrm>
          <a:off x="4285796" y="5363482"/>
          <a:ext cx="172358"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30</xdr:row>
      <xdr:rowOff>85198</xdr:rowOff>
    </xdr:from>
    <xdr:ext cx="405111" cy="259045"/>
    <xdr:sp macro="" textlink="">
      <xdr:nvSpPr>
        <xdr:cNvPr id="81" name="有形固定資産減価償却率平均値テキスト">
          <a:extLst>
            <a:ext uri="{FF2B5EF4-FFF2-40B4-BE49-F238E27FC236}">
              <a16:creationId xmlns:a16="http://schemas.microsoft.com/office/drawing/2014/main" id="{53F5EC41-F7E4-4E41-AD1B-65A7B0C840C4}"/>
            </a:ext>
          </a:extLst>
        </xdr:cNvPr>
        <xdr:cNvSpPr txBox="1"/>
      </xdr:nvSpPr>
      <xdr:spPr>
        <a:xfrm>
          <a:off x="4420054" y="590905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106771</xdr:rowOff>
    </xdr:from>
    <xdr:to>
      <xdr:col>23</xdr:col>
      <xdr:colOff>136525</xdr:colOff>
      <xdr:row>31</xdr:row>
      <xdr:rowOff>36921</xdr:rowOff>
    </xdr:to>
    <xdr:sp macro="" textlink="">
      <xdr:nvSpPr>
        <xdr:cNvPr id="82" name="フローチャート: 判断 81">
          <a:extLst>
            <a:ext uri="{FF2B5EF4-FFF2-40B4-BE49-F238E27FC236}">
              <a16:creationId xmlns:a16="http://schemas.microsoft.com/office/drawing/2014/main" id="{D185DE27-E85A-4985-A05F-B90C3BBE4BBA}"/>
            </a:ext>
          </a:extLst>
        </xdr:cNvPr>
        <xdr:cNvSpPr/>
      </xdr:nvSpPr>
      <xdr:spPr>
        <a:xfrm>
          <a:off x="4318454" y="5930628"/>
          <a:ext cx="101600"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30</xdr:row>
      <xdr:rowOff>149951</xdr:rowOff>
    </xdr:from>
    <xdr:to>
      <xdr:col>19</xdr:col>
      <xdr:colOff>187325</xdr:colOff>
      <xdr:row>31</xdr:row>
      <xdr:rowOff>80101</xdr:rowOff>
    </xdr:to>
    <xdr:sp macro="" textlink="">
      <xdr:nvSpPr>
        <xdr:cNvPr id="83" name="フローチャート: 判断 82">
          <a:extLst>
            <a:ext uri="{FF2B5EF4-FFF2-40B4-BE49-F238E27FC236}">
              <a16:creationId xmlns:a16="http://schemas.microsoft.com/office/drawing/2014/main" id="{62C80647-8F8E-4FEA-B766-C1F68776E4D3}"/>
            </a:ext>
          </a:extLst>
        </xdr:cNvPr>
        <xdr:cNvSpPr/>
      </xdr:nvSpPr>
      <xdr:spPr>
        <a:xfrm>
          <a:off x="3672568" y="5973808"/>
          <a:ext cx="90714"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125276</xdr:rowOff>
    </xdr:from>
    <xdr:to>
      <xdr:col>15</xdr:col>
      <xdr:colOff>187325</xdr:colOff>
      <xdr:row>31</xdr:row>
      <xdr:rowOff>55426</xdr:rowOff>
    </xdr:to>
    <xdr:sp macro="" textlink="">
      <xdr:nvSpPr>
        <xdr:cNvPr id="84" name="フローチャート: 判断 83">
          <a:extLst>
            <a:ext uri="{FF2B5EF4-FFF2-40B4-BE49-F238E27FC236}">
              <a16:creationId xmlns:a16="http://schemas.microsoft.com/office/drawing/2014/main" id="{090B309C-5FA2-40B7-853C-526B698EE97C}"/>
            </a:ext>
          </a:extLst>
        </xdr:cNvPr>
        <xdr:cNvSpPr/>
      </xdr:nvSpPr>
      <xdr:spPr>
        <a:xfrm>
          <a:off x="2975882" y="5949133"/>
          <a:ext cx="90714"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122192</xdr:rowOff>
    </xdr:from>
    <xdr:to>
      <xdr:col>11</xdr:col>
      <xdr:colOff>187325</xdr:colOff>
      <xdr:row>31</xdr:row>
      <xdr:rowOff>52342</xdr:rowOff>
    </xdr:to>
    <xdr:sp macro="" textlink="">
      <xdr:nvSpPr>
        <xdr:cNvPr id="85" name="フローチャート: 判断 84">
          <a:extLst>
            <a:ext uri="{FF2B5EF4-FFF2-40B4-BE49-F238E27FC236}">
              <a16:creationId xmlns:a16="http://schemas.microsoft.com/office/drawing/2014/main" id="{FF8D668C-5891-4672-AC22-F475B82FF50E}"/>
            </a:ext>
          </a:extLst>
        </xdr:cNvPr>
        <xdr:cNvSpPr/>
      </xdr:nvSpPr>
      <xdr:spPr>
        <a:xfrm>
          <a:off x="2279196" y="5946049"/>
          <a:ext cx="90714"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31</xdr:row>
      <xdr:rowOff>55608</xdr:rowOff>
    </xdr:from>
    <xdr:to>
      <xdr:col>7</xdr:col>
      <xdr:colOff>187325</xdr:colOff>
      <xdr:row>31</xdr:row>
      <xdr:rowOff>157208</xdr:rowOff>
    </xdr:to>
    <xdr:sp macro="" textlink="">
      <xdr:nvSpPr>
        <xdr:cNvPr id="86" name="フローチャート: 判断 85">
          <a:extLst>
            <a:ext uri="{FF2B5EF4-FFF2-40B4-BE49-F238E27FC236}">
              <a16:creationId xmlns:a16="http://schemas.microsoft.com/office/drawing/2014/main" id="{E05C0010-99B2-44CC-B205-57A714B84BA9}"/>
            </a:ext>
          </a:extLst>
        </xdr:cNvPr>
        <xdr:cNvSpPr/>
      </xdr:nvSpPr>
      <xdr:spPr>
        <a:xfrm>
          <a:off x="1582511" y="6048194"/>
          <a:ext cx="90714"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7" name="テキスト ボックス 86">
          <a:extLst>
            <a:ext uri="{FF2B5EF4-FFF2-40B4-BE49-F238E27FC236}">
              <a16:creationId xmlns:a16="http://schemas.microsoft.com/office/drawing/2014/main" id="{33B18E08-ADF3-4CA9-8639-D5DACC441F38}"/>
            </a:ext>
          </a:extLst>
        </xdr:cNvPr>
        <xdr:cNvSpPr txBox="1"/>
      </xdr:nvSpPr>
      <xdr:spPr>
        <a:xfrm>
          <a:off x="4207782" y="7047681"/>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8" name="テキスト ボックス 87">
          <a:extLst>
            <a:ext uri="{FF2B5EF4-FFF2-40B4-BE49-F238E27FC236}">
              <a16:creationId xmlns:a16="http://schemas.microsoft.com/office/drawing/2014/main" id="{2BBE8C71-72D3-4719-A797-09682865DDD0}"/>
            </a:ext>
          </a:extLst>
        </xdr:cNvPr>
        <xdr:cNvSpPr txBox="1"/>
      </xdr:nvSpPr>
      <xdr:spPr>
        <a:xfrm>
          <a:off x="3561896" y="7047681"/>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9" name="テキスト ボックス 88">
          <a:extLst>
            <a:ext uri="{FF2B5EF4-FFF2-40B4-BE49-F238E27FC236}">
              <a16:creationId xmlns:a16="http://schemas.microsoft.com/office/drawing/2014/main" id="{1C545C0F-972B-4B1B-AB82-C2665E9B319C}"/>
            </a:ext>
          </a:extLst>
        </xdr:cNvPr>
        <xdr:cNvSpPr txBox="1"/>
      </xdr:nvSpPr>
      <xdr:spPr>
        <a:xfrm>
          <a:off x="2865211" y="7047681"/>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90" name="テキスト ボックス 89">
          <a:extLst>
            <a:ext uri="{FF2B5EF4-FFF2-40B4-BE49-F238E27FC236}">
              <a16:creationId xmlns:a16="http://schemas.microsoft.com/office/drawing/2014/main" id="{F56C7838-A034-4083-8AE8-AC9A40EA4202}"/>
            </a:ext>
          </a:extLst>
        </xdr:cNvPr>
        <xdr:cNvSpPr txBox="1"/>
      </xdr:nvSpPr>
      <xdr:spPr>
        <a:xfrm>
          <a:off x="2168525" y="7047681"/>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91" name="テキスト ボックス 90">
          <a:extLst>
            <a:ext uri="{FF2B5EF4-FFF2-40B4-BE49-F238E27FC236}">
              <a16:creationId xmlns:a16="http://schemas.microsoft.com/office/drawing/2014/main" id="{1BCA4E86-7FEB-4314-ABDC-4B34DBDED69E}"/>
            </a:ext>
          </a:extLst>
        </xdr:cNvPr>
        <xdr:cNvSpPr txBox="1"/>
      </xdr:nvSpPr>
      <xdr:spPr>
        <a:xfrm>
          <a:off x="1471839" y="7047681"/>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26</xdr:row>
      <xdr:rowOff>169545</xdr:rowOff>
    </xdr:from>
    <xdr:to>
      <xdr:col>23</xdr:col>
      <xdr:colOff>136525</xdr:colOff>
      <xdr:row>27</xdr:row>
      <xdr:rowOff>99695</xdr:rowOff>
    </xdr:to>
    <xdr:sp macro="" textlink="">
      <xdr:nvSpPr>
        <xdr:cNvPr id="92" name="楕円 91">
          <a:extLst>
            <a:ext uri="{FF2B5EF4-FFF2-40B4-BE49-F238E27FC236}">
              <a16:creationId xmlns:a16="http://schemas.microsoft.com/office/drawing/2014/main" id="{BD35CE9F-0FF4-449F-BDCD-7D2A83E8B8A5}"/>
            </a:ext>
          </a:extLst>
        </xdr:cNvPr>
        <xdr:cNvSpPr/>
      </xdr:nvSpPr>
      <xdr:spPr>
        <a:xfrm>
          <a:off x="4318454" y="5318488"/>
          <a:ext cx="101600"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26</xdr:row>
      <xdr:rowOff>119488</xdr:rowOff>
    </xdr:from>
    <xdr:ext cx="405111" cy="259045"/>
    <xdr:sp macro="" textlink="">
      <xdr:nvSpPr>
        <xdr:cNvPr id="93" name="有形固定資産減価償却率該当値テキスト">
          <a:extLst>
            <a:ext uri="{FF2B5EF4-FFF2-40B4-BE49-F238E27FC236}">
              <a16:creationId xmlns:a16="http://schemas.microsoft.com/office/drawing/2014/main" id="{41826667-FFB7-4F8F-8C18-ADF2F140952B}"/>
            </a:ext>
          </a:extLst>
        </xdr:cNvPr>
        <xdr:cNvSpPr txBox="1"/>
      </xdr:nvSpPr>
      <xdr:spPr>
        <a:xfrm>
          <a:off x="4420054" y="52684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27</xdr:row>
      <xdr:rowOff>53612</xdr:rowOff>
    </xdr:from>
    <xdr:to>
      <xdr:col>19</xdr:col>
      <xdr:colOff>187325</xdr:colOff>
      <xdr:row>27</xdr:row>
      <xdr:rowOff>155212</xdr:rowOff>
    </xdr:to>
    <xdr:sp macro="" textlink="">
      <xdr:nvSpPr>
        <xdr:cNvPr id="94" name="楕円 93">
          <a:extLst>
            <a:ext uri="{FF2B5EF4-FFF2-40B4-BE49-F238E27FC236}">
              <a16:creationId xmlns:a16="http://schemas.microsoft.com/office/drawing/2014/main" id="{F338CB25-C1EC-4995-8528-3F3BEA8A6EBA}"/>
            </a:ext>
          </a:extLst>
        </xdr:cNvPr>
        <xdr:cNvSpPr/>
      </xdr:nvSpPr>
      <xdr:spPr>
        <a:xfrm>
          <a:off x="3672568" y="5371283"/>
          <a:ext cx="90714"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27</xdr:row>
      <xdr:rowOff>48895</xdr:rowOff>
    </xdr:from>
    <xdr:to>
      <xdr:col>23</xdr:col>
      <xdr:colOff>85725</xdr:colOff>
      <xdr:row>27</xdr:row>
      <xdr:rowOff>104412</xdr:rowOff>
    </xdr:to>
    <xdr:cxnSp macro="">
      <xdr:nvCxnSpPr>
        <xdr:cNvPr id="95" name="直線コネクタ 94">
          <a:extLst>
            <a:ext uri="{FF2B5EF4-FFF2-40B4-BE49-F238E27FC236}">
              <a16:creationId xmlns:a16="http://schemas.microsoft.com/office/drawing/2014/main" id="{56D2A9CF-501D-4D4D-B720-C2BB2B31A8FC}"/>
            </a:ext>
          </a:extLst>
        </xdr:cNvPr>
        <xdr:cNvCxnSpPr/>
      </xdr:nvCxnSpPr>
      <xdr:spPr>
        <a:xfrm flipV="1">
          <a:off x="3723368" y="5366566"/>
          <a:ext cx="645886" cy="555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27</xdr:row>
      <xdr:rowOff>115298</xdr:rowOff>
    </xdr:from>
    <xdr:to>
      <xdr:col>15</xdr:col>
      <xdr:colOff>187325</xdr:colOff>
      <xdr:row>28</xdr:row>
      <xdr:rowOff>45448</xdr:rowOff>
    </xdr:to>
    <xdr:sp macro="" textlink="">
      <xdr:nvSpPr>
        <xdr:cNvPr id="96" name="楕円 95">
          <a:extLst>
            <a:ext uri="{FF2B5EF4-FFF2-40B4-BE49-F238E27FC236}">
              <a16:creationId xmlns:a16="http://schemas.microsoft.com/office/drawing/2014/main" id="{43B0216C-80CC-47AA-893E-7DDD9F40B55E}"/>
            </a:ext>
          </a:extLst>
        </xdr:cNvPr>
        <xdr:cNvSpPr/>
      </xdr:nvSpPr>
      <xdr:spPr>
        <a:xfrm>
          <a:off x="2975882" y="5432969"/>
          <a:ext cx="90714"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27</xdr:row>
      <xdr:rowOff>104412</xdr:rowOff>
    </xdr:from>
    <xdr:to>
      <xdr:col>19</xdr:col>
      <xdr:colOff>136525</xdr:colOff>
      <xdr:row>27</xdr:row>
      <xdr:rowOff>166098</xdr:rowOff>
    </xdr:to>
    <xdr:cxnSp macro="">
      <xdr:nvCxnSpPr>
        <xdr:cNvPr id="97" name="直線コネクタ 96">
          <a:extLst>
            <a:ext uri="{FF2B5EF4-FFF2-40B4-BE49-F238E27FC236}">
              <a16:creationId xmlns:a16="http://schemas.microsoft.com/office/drawing/2014/main" id="{9217B414-43F3-4DE4-A9C4-875A802D6EA1}"/>
            </a:ext>
          </a:extLst>
        </xdr:cNvPr>
        <xdr:cNvCxnSpPr/>
      </xdr:nvCxnSpPr>
      <xdr:spPr>
        <a:xfrm flipV="1">
          <a:off x="3026682" y="5422083"/>
          <a:ext cx="696686" cy="616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27</xdr:row>
      <xdr:rowOff>127635</xdr:rowOff>
    </xdr:from>
    <xdr:to>
      <xdr:col>11</xdr:col>
      <xdr:colOff>187325</xdr:colOff>
      <xdr:row>28</xdr:row>
      <xdr:rowOff>57785</xdr:rowOff>
    </xdr:to>
    <xdr:sp macro="" textlink="">
      <xdr:nvSpPr>
        <xdr:cNvPr id="98" name="楕円 97">
          <a:extLst>
            <a:ext uri="{FF2B5EF4-FFF2-40B4-BE49-F238E27FC236}">
              <a16:creationId xmlns:a16="http://schemas.microsoft.com/office/drawing/2014/main" id="{A293B069-1B86-44F2-A874-5535DB6D6F7F}"/>
            </a:ext>
          </a:extLst>
        </xdr:cNvPr>
        <xdr:cNvSpPr/>
      </xdr:nvSpPr>
      <xdr:spPr>
        <a:xfrm>
          <a:off x="2279196" y="5445306"/>
          <a:ext cx="90714"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27</xdr:row>
      <xdr:rowOff>166098</xdr:rowOff>
    </xdr:from>
    <xdr:to>
      <xdr:col>15</xdr:col>
      <xdr:colOff>136525</xdr:colOff>
      <xdr:row>28</xdr:row>
      <xdr:rowOff>6985</xdr:rowOff>
    </xdr:to>
    <xdr:cxnSp macro="">
      <xdr:nvCxnSpPr>
        <xdr:cNvPr id="99" name="直線コネクタ 98">
          <a:extLst>
            <a:ext uri="{FF2B5EF4-FFF2-40B4-BE49-F238E27FC236}">
              <a16:creationId xmlns:a16="http://schemas.microsoft.com/office/drawing/2014/main" id="{95BC152B-1D54-4D00-B70D-E4FAC009DCBF}"/>
            </a:ext>
          </a:extLst>
        </xdr:cNvPr>
        <xdr:cNvCxnSpPr/>
      </xdr:nvCxnSpPr>
      <xdr:spPr>
        <a:xfrm flipV="1">
          <a:off x="2329996" y="5483769"/>
          <a:ext cx="696686" cy="96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31</xdr:row>
      <xdr:rowOff>71228</xdr:rowOff>
    </xdr:from>
    <xdr:ext cx="405111" cy="259045"/>
    <xdr:sp macro="" textlink="">
      <xdr:nvSpPr>
        <xdr:cNvPr id="100" name="n_1aveValue有形固定資産減価償却率">
          <a:extLst>
            <a:ext uri="{FF2B5EF4-FFF2-40B4-BE49-F238E27FC236}">
              <a16:creationId xmlns:a16="http://schemas.microsoft.com/office/drawing/2014/main" id="{BAA6C5F2-42AB-436C-A920-22BF5BB690C3}"/>
            </a:ext>
          </a:extLst>
        </xdr:cNvPr>
        <xdr:cNvSpPr txBox="1"/>
      </xdr:nvSpPr>
      <xdr:spPr>
        <a:xfrm>
          <a:off x="3524440" y="60638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31</xdr:row>
      <xdr:rowOff>46553</xdr:rowOff>
    </xdr:from>
    <xdr:ext cx="405111" cy="259045"/>
    <xdr:sp macro="" textlink="">
      <xdr:nvSpPr>
        <xdr:cNvPr id="101" name="n_2aveValue有形固定資産減価償却率">
          <a:extLst>
            <a:ext uri="{FF2B5EF4-FFF2-40B4-BE49-F238E27FC236}">
              <a16:creationId xmlns:a16="http://schemas.microsoft.com/office/drawing/2014/main" id="{97FA23D2-2717-487E-B2F5-1FB5381F2C89}"/>
            </a:ext>
          </a:extLst>
        </xdr:cNvPr>
        <xdr:cNvSpPr txBox="1"/>
      </xdr:nvSpPr>
      <xdr:spPr>
        <a:xfrm>
          <a:off x="2840455" y="60391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31</xdr:row>
      <xdr:rowOff>43469</xdr:rowOff>
    </xdr:from>
    <xdr:ext cx="405111" cy="259045"/>
    <xdr:sp macro="" textlink="">
      <xdr:nvSpPr>
        <xdr:cNvPr id="102" name="n_3aveValue有形固定資産減価償却率">
          <a:extLst>
            <a:ext uri="{FF2B5EF4-FFF2-40B4-BE49-F238E27FC236}">
              <a16:creationId xmlns:a16="http://schemas.microsoft.com/office/drawing/2014/main" id="{5CA9A80C-4C26-4209-92AF-ED19DE09D614}"/>
            </a:ext>
          </a:extLst>
        </xdr:cNvPr>
        <xdr:cNvSpPr txBox="1"/>
      </xdr:nvSpPr>
      <xdr:spPr>
        <a:xfrm>
          <a:off x="2143769" y="60360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30</xdr:row>
      <xdr:rowOff>2285</xdr:rowOff>
    </xdr:from>
    <xdr:ext cx="405111" cy="259045"/>
    <xdr:sp macro="" textlink="">
      <xdr:nvSpPr>
        <xdr:cNvPr id="103" name="n_4aveValue有形固定資産減価償却率">
          <a:extLst>
            <a:ext uri="{FF2B5EF4-FFF2-40B4-BE49-F238E27FC236}">
              <a16:creationId xmlns:a16="http://schemas.microsoft.com/office/drawing/2014/main" id="{609EEEE2-71E8-45D7-8DF9-40979C56FFA1}"/>
            </a:ext>
          </a:extLst>
        </xdr:cNvPr>
        <xdr:cNvSpPr txBox="1"/>
      </xdr:nvSpPr>
      <xdr:spPr>
        <a:xfrm>
          <a:off x="1447083" y="58261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26</xdr:row>
      <xdr:rowOff>289</xdr:rowOff>
    </xdr:from>
    <xdr:ext cx="405111" cy="259045"/>
    <xdr:sp macro="" textlink="">
      <xdr:nvSpPr>
        <xdr:cNvPr id="104" name="n_1mainValue有形固定資産減価償却率">
          <a:extLst>
            <a:ext uri="{FF2B5EF4-FFF2-40B4-BE49-F238E27FC236}">
              <a16:creationId xmlns:a16="http://schemas.microsoft.com/office/drawing/2014/main" id="{7ADD96D9-C8A1-4FE4-9761-2252DA91FFB2}"/>
            </a:ext>
          </a:extLst>
        </xdr:cNvPr>
        <xdr:cNvSpPr txBox="1"/>
      </xdr:nvSpPr>
      <xdr:spPr>
        <a:xfrm>
          <a:off x="3524440" y="51492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26</xdr:row>
      <xdr:rowOff>61975</xdr:rowOff>
    </xdr:from>
    <xdr:ext cx="405111" cy="259045"/>
    <xdr:sp macro="" textlink="">
      <xdr:nvSpPr>
        <xdr:cNvPr id="105" name="n_2mainValue有形固定資産減価償却率">
          <a:extLst>
            <a:ext uri="{FF2B5EF4-FFF2-40B4-BE49-F238E27FC236}">
              <a16:creationId xmlns:a16="http://schemas.microsoft.com/office/drawing/2014/main" id="{252D792E-C555-4191-B8AB-17F58785B080}"/>
            </a:ext>
          </a:extLst>
        </xdr:cNvPr>
        <xdr:cNvSpPr txBox="1"/>
      </xdr:nvSpPr>
      <xdr:spPr>
        <a:xfrm>
          <a:off x="2840455" y="521091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26</xdr:row>
      <xdr:rowOff>74312</xdr:rowOff>
    </xdr:from>
    <xdr:ext cx="405111" cy="259045"/>
    <xdr:sp macro="" textlink="">
      <xdr:nvSpPr>
        <xdr:cNvPr id="106" name="n_3mainValue有形固定資産減価償却率">
          <a:extLst>
            <a:ext uri="{FF2B5EF4-FFF2-40B4-BE49-F238E27FC236}">
              <a16:creationId xmlns:a16="http://schemas.microsoft.com/office/drawing/2014/main" id="{F76A987A-FB84-4F03-891A-124A62D7EA3E}"/>
            </a:ext>
          </a:extLst>
        </xdr:cNvPr>
        <xdr:cNvSpPr txBox="1"/>
      </xdr:nvSpPr>
      <xdr:spPr>
        <a:xfrm>
          <a:off x="2143769" y="52232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07" name="正方形/長方形 106">
          <a:extLst>
            <a:ext uri="{FF2B5EF4-FFF2-40B4-BE49-F238E27FC236}">
              <a16:creationId xmlns:a16="http://schemas.microsoft.com/office/drawing/2014/main" id="{9574257E-B52B-4133-9F55-20A812E6A02E}"/>
            </a:ext>
          </a:extLst>
        </xdr:cNvPr>
        <xdr:cNvSpPr/>
      </xdr:nvSpPr>
      <xdr:spPr>
        <a:xfrm>
          <a:off x="10354582" y="4198711"/>
          <a:ext cx="3866243" cy="303893"/>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8" name="正方形/長方形 107">
          <a:extLst>
            <a:ext uri="{FF2B5EF4-FFF2-40B4-BE49-F238E27FC236}">
              <a16:creationId xmlns:a16="http://schemas.microsoft.com/office/drawing/2014/main" id="{97021077-01B2-45A7-8D44-76C09DA26E8F}"/>
            </a:ext>
          </a:extLst>
        </xdr:cNvPr>
        <xdr:cNvSpPr/>
      </xdr:nvSpPr>
      <xdr:spPr>
        <a:xfrm>
          <a:off x="11326854" y="4555246"/>
          <a:ext cx="952871" cy="27027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71</xdr:col>
      <xdr:colOff>123041</xdr:colOff>
      <xdr:row>22</xdr:row>
      <xdr:rowOff>64546</xdr:rowOff>
    </xdr:from>
    <xdr:to>
      <xdr:col>75</xdr:col>
      <xdr:colOff>48409</xdr:colOff>
      <xdr:row>24</xdr:row>
      <xdr:rowOff>30705</xdr:rowOff>
    </xdr:to>
    <xdr:sp macro="" textlink="">
      <xdr:nvSpPr>
        <xdr:cNvPr id="109" name="正方形/長方形 108">
          <a:extLst>
            <a:ext uri="{FF2B5EF4-FFF2-40B4-BE49-F238E27FC236}">
              <a16:creationId xmlns:a16="http://schemas.microsoft.com/office/drawing/2014/main" id="{2D2518FB-B844-4613-AD2A-AC820DE8C4BF}"/>
            </a:ext>
          </a:extLst>
        </xdr:cNvPr>
        <xdr:cNvSpPr/>
      </xdr:nvSpPr>
      <xdr:spPr>
        <a:xfrm>
          <a:off x="12766798" y="4538575"/>
          <a:ext cx="622054" cy="30361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[ 0.0% ]</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10" name="正方形/長方形 109">
          <a:extLst>
            <a:ext uri="{FF2B5EF4-FFF2-40B4-BE49-F238E27FC236}">
              <a16:creationId xmlns:a16="http://schemas.microsoft.com/office/drawing/2014/main" id="{A00B4C9E-4A93-42A6-BB79-65983C946173}"/>
            </a:ext>
          </a:extLst>
        </xdr:cNvPr>
        <xdr:cNvSpPr/>
      </xdr:nvSpPr>
      <xdr:spPr>
        <a:xfrm>
          <a:off x="14186354" y="4318907"/>
          <a:ext cx="1393371" cy="24719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11" name="正方形/長方形 110">
          <a:extLst>
            <a:ext uri="{FF2B5EF4-FFF2-40B4-BE49-F238E27FC236}">
              <a16:creationId xmlns:a16="http://schemas.microsoft.com/office/drawing/2014/main" id="{6739209D-A1C0-4C8D-B588-6CC6C65338A8}"/>
            </a:ext>
          </a:extLst>
        </xdr:cNvPr>
        <xdr:cNvSpPr/>
      </xdr:nvSpPr>
      <xdr:spPr>
        <a:xfrm>
          <a:off x="14186354" y="4502604"/>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12" name="正方形/長方形 111">
          <a:extLst>
            <a:ext uri="{FF2B5EF4-FFF2-40B4-BE49-F238E27FC236}">
              <a16:creationId xmlns:a16="http://schemas.microsoft.com/office/drawing/2014/main" id="{61CCC952-1870-4949-8710-40AB5F80843D}"/>
            </a:ext>
          </a:extLst>
        </xdr:cNvPr>
        <xdr:cNvSpPr/>
      </xdr:nvSpPr>
      <xdr:spPr>
        <a:xfrm>
          <a:off x="15579725" y="4318907"/>
          <a:ext cx="1393371" cy="24719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13" name="正方形/長方形 112">
          <a:extLst>
            <a:ext uri="{FF2B5EF4-FFF2-40B4-BE49-F238E27FC236}">
              <a16:creationId xmlns:a16="http://schemas.microsoft.com/office/drawing/2014/main" id="{E3043FC6-A7BE-40A6-8A8C-9C6DFDF5E6D6}"/>
            </a:ext>
          </a:extLst>
        </xdr:cNvPr>
        <xdr:cNvSpPr/>
      </xdr:nvSpPr>
      <xdr:spPr>
        <a:xfrm>
          <a:off x="15579725" y="4502604"/>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14" name="正方形/長方形 113">
          <a:extLst>
            <a:ext uri="{FF2B5EF4-FFF2-40B4-BE49-F238E27FC236}">
              <a16:creationId xmlns:a16="http://schemas.microsoft.com/office/drawing/2014/main" id="{68A94F2F-DEFA-44DB-9013-49AE6B083B3F}"/>
            </a:ext>
          </a:extLst>
        </xdr:cNvPr>
        <xdr:cNvSpPr/>
      </xdr:nvSpPr>
      <xdr:spPr>
        <a:xfrm>
          <a:off x="17083768" y="4318907"/>
          <a:ext cx="1393371" cy="24719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15" name="正方形/長方形 114">
          <a:extLst>
            <a:ext uri="{FF2B5EF4-FFF2-40B4-BE49-F238E27FC236}">
              <a16:creationId xmlns:a16="http://schemas.microsoft.com/office/drawing/2014/main" id="{C4A21ABC-B71A-4424-9947-47CEEF6CA379}"/>
            </a:ext>
          </a:extLst>
        </xdr:cNvPr>
        <xdr:cNvSpPr/>
      </xdr:nvSpPr>
      <xdr:spPr>
        <a:xfrm>
          <a:off x="17083768" y="4502604"/>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16" name="正方形/長方形 115">
          <a:extLst>
            <a:ext uri="{FF2B5EF4-FFF2-40B4-BE49-F238E27FC236}">
              <a16:creationId xmlns:a16="http://schemas.microsoft.com/office/drawing/2014/main" id="{F78C8E6E-EAC1-4AE1-AD0B-C4872AF00D52}"/>
            </a:ext>
          </a:extLst>
        </xdr:cNvPr>
        <xdr:cNvSpPr/>
      </xdr:nvSpPr>
      <xdr:spPr>
        <a:xfrm>
          <a:off x="10354582" y="4878161"/>
          <a:ext cx="3866243" cy="2126343"/>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17" name="正方形/長方形 116">
          <a:extLst>
            <a:ext uri="{FF2B5EF4-FFF2-40B4-BE49-F238E27FC236}">
              <a16:creationId xmlns:a16="http://schemas.microsoft.com/office/drawing/2014/main" id="{9F492A22-6C77-4C08-8F78-6F58E4F01FE3}"/>
            </a:ext>
          </a:extLst>
        </xdr:cNvPr>
        <xdr:cNvSpPr/>
      </xdr:nvSpPr>
      <xdr:spPr>
        <a:xfrm>
          <a:off x="14471196" y="4878161"/>
          <a:ext cx="4354286" cy="2126343"/>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8" name="正方形/長方形 117">
          <a:extLst>
            <a:ext uri="{FF2B5EF4-FFF2-40B4-BE49-F238E27FC236}">
              <a16:creationId xmlns:a16="http://schemas.microsoft.com/office/drawing/2014/main" id="{F7F0ECA1-F025-4D21-81D4-17D1D97489CB}"/>
            </a:ext>
          </a:extLst>
        </xdr:cNvPr>
        <xdr:cNvSpPr/>
      </xdr:nvSpPr>
      <xdr:spPr>
        <a:xfrm>
          <a:off x="14471196" y="4941661"/>
          <a:ext cx="4180115"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9" name="テキスト ボックス 118">
          <a:extLst>
            <a:ext uri="{FF2B5EF4-FFF2-40B4-BE49-F238E27FC236}">
              <a16:creationId xmlns:a16="http://schemas.microsoft.com/office/drawing/2014/main" id="{764F49DF-EE80-4D71-80C5-B1A61C7B5FFA}"/>
            </a:ext>
          </a:extLst>
        </xdr:cNvPr>
        <xdr:cNvSpPr txBox="1"/>
      </xdr:nvSpPr>
      <xdr:spPr>
        <a:xfrm>
          <a:off x="14547396" y="5164818"/>
          <a:ext cx="4167415" cy="1750786"/>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債務償還可能年数については、平成</a:t>
          </a:r>
          <a:r>
            <a:rPr kumimoji="1" lang="en-US" altLang="ja-JP" sz="1100">
              <a:latin typeface="ＭＳ Ｐゴシック" panose="020B0600070205080204" pitchFamily="50" charset="-128"/>
              <a:ea typeface="ＭＳ Ｐゴシック" panose="020B0600070205080204" pitchFamily="50" charset="-128"/>
            </a:rPr>
            <a:t>27</a:t>
          </a:r>
          <a:r>
            <a:rPr kumimoji="1" lang="ja-JP" altLang="en-US" sz="1100">
              <a:latin typeface="ＭＳ Ｐゴシック" panose="020B0600070205080204" pitchFamily="50" charset="-128"/>
              <a:ea typeface="ＭＳ Ｐゴシック" panose="020B0600070205080204" pitchFamily="50" charset="-128"/>
            </a:rPr>
            <a:t>年度以降新たな起債を行っていないこと、また近年は基金の取崩も行わずに財政運営を行っていることから、数値は</a:t>
          </a:r>
          <a:r>
            <a:rPr kumimoji="1" lang="en-US" altLang="ja-JP" sz="1100">
              <a:latin typeface="ＭＳ Ｐゴシック" panose="020B0600070205080204" pitchFamily="50" charset="-128"/>
              <a:ea typeface="ＭＳ Ｐゴシック" panose="020B0600070205080204" pitchFamily="50" charset="-128"/>
            </a:rPr>
            <a:t>0.0</a:t>
          </a:r>
          <a:r>
            <a:rPr kumimoji="1" lang="ja-JP" altLang="en-US" sz="1100">
              <a:latin typeface="ＭＳ Ｐゴシック" panose="020B0600070205080204" pitchFamily="50" charset="-128"/>
              <a:ea typeface="ＭＳ Ｐゴシック" panose="020B0600070205080204" pitchFamily="50" charset="-128"/>
            </a:rPr>
            <a:t>％となっている。</a:t>
          </a:r>
          <a:endParaRPr kumimoji="1" lang="en-US" altLang="ja-JP" sz="1100">
            <a:latin typeface="ＭＳ Ｐゴシック" panose="020B0600070205080204" pitchFamily="50" charset="-128"/>
            <a:ea typeface="ＭＳ Ｐゴシック" panose="020B0600070205080204" pitchFamily="50" charset="-128"/>
          </a:endParaRPr>
        </a:p>
        <a:p>
          <a:r>
            <a:rPr kumimoji="1" lang="ja-JP" altLang="en-US" sz="1100">
              <a:latin typeface="ＭＳ Ｐゴシック" panose="020B0600070205080204" pitchFamily="50" charset="-128"/>
              <a:ea typeface="ＭＳ Ｐゴシック" panose="020B0600070205080204" pitchFamily="50" charset="-128"/>
            </a:rPr>
            <a:t>　当区としては引き続き起債に頼らない財政運営に努めていく。</a:t>
          </a:r>
        </a:p>
      </xdr:txBody>
    </xdr:sp>
    <xdr:clientData/>
  </xdr:twoCellAnchor>
  <xdr:oneCellAnchor>
    <xdr:from>
      <xdr:col>57</xdr:col>
      <xdr:colOff>111125</xdr:colOff>
      <xdr:row>23</xdr:row>
      <xdr:rowOff>47625</xdr:rowOff>
    </xdr:from>
    <xdr:ext cx="349839" cy="225703"/>
    <xdr:sp macro="" textlink="">
      <xdr:nvSpPr>
        <xdr:cNvPr id="120" name="テキスト ボックス 119">
          <a:extLst>
            <a:ext uri="{FF2B5EF4-FFF2-40B4-BE49-F238E27FC236}">
              <a16:creationId xmlns:a16="http://schemas.microsoft.com/office/drawing/2014/main" id="{D790675C-59DD-418D-A4B9-0AE4DCE9CDC4}"/>
            </a:ext>
          </a:extLst>
        </xdr:cNvPr>
        <xdr:cNvSpPr txBox="1"/>
      </xdr:nvSpPr>
      <xdr:spPr>
        <a:xfrm>
          <a:off x="10316482" y="4690382"/>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21" name="直線コネクタ 120">
          <a:extLst>
            <a:ext uri="{FF2B5EF4-FFF2-40B4-BE49-F238E27FC236}">
              <a16:creationId xmlns:a16="http://schemas.microsoft.com/office/drawing/2014/main" id="{701898A7-9637-44B0-A1B2-7B88E66E6C4B}"/>
            </a:ext>
          </a:extLst>
        </xdr:cNvPr>
        <xdr:cNvCxnSpPr/>
      </xdr:nvCxnSpPr>
      <xdr:spPr>
        <a:xfrm>
          <a:off x="10354582" y="7004504"/>
          <a:ext cx="3866243"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36</xdr:row>
      <xdr:rowOff>74474</xdr:rowOff>
    </xdr:from>
    <xdr:ext cx="410689" cy="225703"/>
    <xdr:sp macro="" textlink="">
      <xdr:nvSpPr>
        <xdr:cNvPr id="122" name="テキスト ボックス 121">
          <a:extLst>
            <a:ext uri="{FF2B5EF4-FFF2-40B4-BE49-F238E27FC236}">
              <a16:creationId xmlns:a16="http://schemas.microsoft.com/office/drawing/2014/main" id="{8A3A5F61-23A5-44EE-BAC3-80F1B1084397}"/>
            </a:ext>
          </a:extLst>
        </xdr:cNvPr>
        <xdr:cNvSpPr txBox="1"/>
      </xdr:nvSpPr>
      <xdr:spPr>
        <a:xfrm>
          <a:off x="9913050" y="6910703"/>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23" name="直線コネクタ 122">
          <a:extLst>
            <a:ext uri="{FF2B5EF4-FFF2-40B4-BE49-F238E27FC236}">
              <a16:creationId xmlns:a16="http://schemas.microsoft.com/office/drawing/2014/main" id="{5ED6892E-842C-4594-982C-3CC5EEA4B72C}"/>
            </a:ext>
          </a:extLst>
        </xdr:cNvPr>
        <xdr:cNvCxnSpPr/>
      </xdr:nvCxnSpPr>
      <xdr:spPr>
        <a:xfrm>
          <a:off x="10354582" y="6650113"/>
          <a:ext cx="3866243"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34</xdr:row>
      <xdr:rowOff>57541</xdr:rowOff>
    </xdr:from>
    <xdr:ext cx="410689" cy="225703"/>
    <xdr:sp macro="" textlink="">
      <xdr:nvSpPr>
        <xdr:cNvPr id="124" name="テキスト ボックス 123">
          <a:extLst>
            <a:ext uri="{FF2B5EF4-FFF2-40B4-BE49-F238E27FC236}">
              <a16:creationId xmlns:a16="http://schemas.microsoft.com/office/drawing/2014/main" id="{17399085-D97D-4242-B490-2246EC5A5826}"/>
            </a:ext>
          </a:extLst>
        </xdr:cNvPr>
        <xdr:cNvSpPr txBox="1"/>
      </xdr:nvSpPr>
      <xdr:spPr>
        <a:xfrm>
          <a:off x="9913050" y="655631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25" name="直線コネクタ 124">
          <a:extLst>
            <a:ext uri="{FF2B5EF4-FFF2-40B4-BE49-F238E27FC236}">
              <a16:creationId xmlns:a16="http://schemas.microsoft.com/office/drawing/2014/main" id="{A4BD2BD0-D9D9-43CB-9C64-090DE469FDAA}"/>
            </a:ext>
          </a:extLst>
        </xdr:cNvPr>
        <xdr:cNvCxnSpPr/>
      </xdr:nvCxnSpPr>
      <xdr:spPr>
        <a:xfrm>
          <a:off x="10354582" y="6295722"/>
          <a:ext cx="3866243"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107331</xdr:colOff>
      <xdr:row>32</xdr:row>
      <xdr:rowOff>40607</xdr:rowOff>
    </xdr:from>
    <xdr:ext cx="359394" cy="225703"/>
    <xdr:sp macro="" textlink="">
      <xdr:nvSpPr>
        <xdr:cNvPr id="126" name="テキスト ボックス 125">
          <a:extLst>
            <a:ext uri="{FF2B5EF4-FFF2-40B4-BE49-F238E27FC236}">
              <a16:creationId xmlns:a16="http://schemas.microsoft.com/office/drawing/2014/main" id="{0353901C-2618-4B26-B29B-A0A0A93301F1}"/>
            </a:ext>
          </a:extLst>
        </xdr:cNvPr>
        <xdr:cNvSpPr txBox="1"/>
      </xdr:nvSpPr>
      <xdr:spPr>
        <a:xfrm>
          <a:off x="9964345" y="620192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27" name="直線コネクタ 126">
          <a:extLst>
            <a:ext uri="{FF2B5EF4-FFF2-40B4-BE49-F238E27FC236}">
              <a16:creationId xmlns:a16="http://schemas.microsoft.com/office/drawing/2014/main" id="{40DF69E5-E81E-4B75-B3B5-C2BBC4647FD2}"/>
            </a:ext>
          </a:extLst>
        </xdr:cNvPr>
        <xdr:cNvCxnSpPr/>
      </xdr:nvCxnSpPr>
      <xdr:spPr>
        <a:xfrm>
          <a:off x="10354582" y="5941332"/>
          <a:ext cx="3866243"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107331</xdr:colOff>
      <xdr:row>30</xdr:row>
      <xdr:rowOff>23674</xdr:rowOff>
    </xdr:from>
    <xdr:ext cx="359394" cy="225703"/>
    <xdr:sp macro="" textlink="">
      <xdr:nvSpPr>
        <xdr:cNvPr id="128" name="テキスト ボックス 127">
          <a:extLst>
            <a:ext uri="{FF2B5EF4-FFF2-40B4-BE49-F238E27FC236}">
              <a16:creationId xmlns:a16="http://schemas.microsoft.com/office/drawing/2014/main" id="{956B70A4-3074-4132-8108-796914DA65C8}"/>
            </a:ext>
          </a:extLst>
        </xdr:cNvPr>
        <xdr:cNvSpPr txBox="1"/>
      </xdr:nvSpPr>
      <xdr:spPr>
        <a:xfrm>
          <a:off x="9964345" y="584753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29" name="直線コネクタ 128">
          <a:extLst>
            <a:ext uri="{FF2B5EF4-FFF2-40B4-BE49-F238E27FC236}">
              <a16:creationId xmlns:a16="http://schemas.microsoft.com/office/drawing/2014/main" id="{3567E40B-FD30-4299-BF98-EEB5A83A8819}"/>
            </a:ext>
          </a:extLst>
        </xdr:cNvPr>
        <xdr:cNvCxnSpPr/>
      </xdr:nvCxnSpPr>
      <xdr:spPr>
        <a:xfrm>
          <a:off x="10354582" y="5586942"/>
          <a:ext cx="3866243"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107331</xdr:colOff>
      <xdr:row>28</xdr:row>
      <xdr:rowOff>6741</xdr:rowOff>
    </xdr:from>
    <xdr:ext cx="359394" cy="225703"/>
    <xdr:sp macro="" textlink="">
      <xdr:nvSpPr>
        <xdr:cNvPr id="130" name="テキスト ボックス 129">
          <a:extLst>
            <a:ext uri="{FF2B5EF4-FFF2-40B4-BE49-F238E27FC236}">
              <a16:creationId xmlns:a16="http://schemas.microsoft.com/office/drawing/2014/main" id="{A0057D15-5AA9-4E2C-8453-86E8D479A631}"/>
            </a:ext>
          </a:extLst>
        </xdr:cNvPr>
        <xdr:cNvSpPr txBox="1"/>
      </xdr:nvSpPr>
      <xdr:spPr>
        <a:xfrm>
          <a:off x="9964345" y="549314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31" name="直線コネクタ 130">
          <a:extLst>
            <a:ext uri="{FF2B5EF4-FFF2-40B4-BE49-F238E27FC236}">
              <a16:creationId xmlns:a16="http://schemas.microsoft.com/office/drawing/2014/main" id="{56AC564C-BE09-4812-B806-63CF80777C29}"/>
            </a:ext>
          </a:extLst>
        </xdr:cNvPr>
        <xdr:cNvCxnSpPr/>
      </xdr:nvCxnSpPr>
      <xdr:spPr>
        <a:xfrm>
          <a:off x="10354582" y="5232551"/>
          <a:ext cx="3866243"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32" name="テキスト ボックス 131">
          <a:extLst>
            <a:ext uri="{FF2B5EF4-FFF2-40B4-BE49-F238E27FC236}">
              <a16:creationId xmlns:a16="http://schemas.microsoft.com/office/drawing/2014/main" id="{20A798FA-9A8E-4F81-8DE2-ED76088C49AC}"/>
            </a:ext>
          </a:extLst>
        </xdr:cNvPr>
        <xdr:cNvSpPr txBox="1"/>
      </xdr:nvSpPr>
      <xdr:spPr>
        <a:xfrm>
          <a:off x="10015642" y="5141471"/>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33" name="直線コネクタ 132">
          <a:extLst>
            <a:ext uri="{FF2B5EF4-FFF2-40B4-BE49-F238E27FC236}">
              <a16:creationId xmlns:a16="http://schemas.microsoft.com/office/drawing/2014/main" id="{17245BD0-A56B-4C43-B219-B65EDF5A6F32}"/>
            </a:ext>
          </a:extLst>
        </xdr:cNvPr>
        <xdr:cNvCxnSpPr/>
      </xdr:nvCxnSpPr>
      <xdr:spPr>
        <a:xfrm>
          <a:off x="10354582" y="4878161"/>
          <a:ext cx="3866243"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34" name="債務償還比率グラフ枠">
          <a:extLst>
            <a:ext uri="{FF2B5EF4-FFF2-40B4-BE49-F238E27FC236}">
              <a16:creationId xmlns:a16="http://schemas.microsoft.com/office/drawing/2014/main" id="{6634AE54-BDCF-46B2-A886-7B73530CBAB0}"/>
            </a:ext>
          </a:extLst>
        </xdr:cNvPr>
        <xdr:cNvSpPr/>
      </xdr:nvSpPr>
      <xdr:spPr>
        <a:xfrm>
          <a:off x="10354582" y="4878161"/>
          <a:ext cx="3866243" cy="2126343"/>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34</xdr:row>
      <xdr:rowOff>108162</xdr:rowOff>
    </xdr:to>
    <xdr:cxnSp macro="">
      <xdr:nvCxnSpPr>
        <xdr:cNvPr id="135" name="直線コネクタ 134">
          <a:extLst>
            <a:ext uri="{FF2B5EF4-FFF2-40B4-BE49-F238E27FC236}">
              <a16:creationId xmlns:a16="http://schemas.microsoft.com/office/drawing/2014/main" id="{4777B73A-4BDA-4806-B9F1-D415DACA90CC}"/>
            </a:ext>
          </a:extLst>
        </xdr:cNvPr>
        <xdr:cNvCxnSpPr/>
      </xdr:nvCxnSpPr>
      <xdr:spPr>
        <a:xfrm flipV="1">
          <a:off x="13534934" y="5232551"/>
          <a:ext cx="1269" cy="13743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111989</xdr:rowOff>
    </xdr:from>
    <xdr:ext cx="469744" cy="259045"/>
    <xdr:sp macro="" textlink="">
      <xdr:nvSpPr>
        <xdr:cNvPr id="136" name="債務償還比率最小値テキスト">
          <a:extLst>
            <a:ext uri="{FF2B5EF4-FFF2-40B4-BE49-F238E27FC236}">
              <a16:creationId xmlns:a16="http://schemas.microsoft.com/office/drawing/2014/main" id="{ABC5FC9B-F01A-4814-810C-36C19A00B00A}"/>
            </a:ext>
          </a:extLst>
        </xdr:cNvPr>
        <xdr:cNvSpPr txBox="1"/>
      </xdr:nvSpPr>
      <xdr:spPr>
        <a:xfrm>
          <a:off x="13587639" y="66107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108162</xdr:rowOff>
    </xdr:from>
    <xdr:to>
      <xdr:col>76</xdr:col>
      <xdr:colOff>111125</xdr:colOff>
      <xdr:row>34</xdr:row>
      <xdr:rowOff>108162</xdr:rowOff>
    </xdr:to>
    <xdr:cxnSp macro="">
      <xdr:nvCxnSpPr>
        <xdr:cNvPr id="137" name="直線コネクタ 136">
          <a:extLst>
            <a:ext uri="{FF2B5EF4-FFF2-40B4-BE49-F238E27FC236}">
              <a16:creationId xmlns:a16="http://schemas.microsoft.com/office/drawing/2014/main" id="{8A46B635-211C-41E0-8623-89C2E49CF10F}"/>
            </a:ext>
          </a:extLst>
        </xdr:cNvPr>
        <xdr:cNvCxnSpPr/>
      </xdr:nvCxnSpPr>
      <xdr:spPr>
        <a:xfrm>
          <a:off x="13464268" y="6606933"/>
          <a:ext cx="161471"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24</xdr:row>
      <xdr:rowOff>150935</xdr:rowOff>
    </xdr:from>
    <xdr:ext cx="340478" cy="259045"/>
    <xdr:sp macro="" textlink="">
      <xdr:nvSpPr>
        <xdr:cNvPr id="138" name="債務償還比率最大値テキスト">
          <a:extLst>
            <a:ext uri="{FF2B5EF4-FFF2-40B4-BE49-F238E27FC236}">
              <a16:creationId xmlns:a16="http://schemas.microsoft.com/office/drawing/2014/main" id="{D120D2F5-25CE-468B-B21F-BBCD77D9BB35}"/>
            </a:ext>
          </a:extLst>
        </xdr:cNvPr>
        <xdr:cNvSpPr txBox="1"/>
      </xdr:nvSpPr>
      <xdr:spPr>
        <a:xfrm>
          <a:off x="13587639" y="496242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39" name="直線コネクタ 138">
          <a:extLst>
            <a:ext uri="{FF2B5EF4-FFF2-40B4-BE49-F238E27FC236}">
              <a16:creationId xmlns:a16="http://schemas.microsoft.com/office/drawing/2014/main" id="{9CB7E0C9-4683-41AA-BE73-8218DDEC011F}"/>
            </a:ext>
          </a:extLst>
        </xdr:cNvPr>
        <xdr:cNvCxnSpPr/>
      </xdr:nvCxnSpPr>
      <xdr:spPr>
        <a:xfrm>
          <a:off x="13464268" y="5232551"/>
          <a:ext cx="161471"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26</xdr:row>
      <xdr:rowOff>11235</xdr:rowOff>
    </xdr:from>
    <xdr:ext cx="340478" cy="259045"/>
    <xdr:sp macro="" textlink="">
      <xdr:nvSpPr>
        <xdr:cNvPr id="140" name="債務償還比率平均値テキスト">
          <a:extLst>
            <a:ext uri="{FF2B5EF4-FFF2-40B4-BE49-F238E27FC236}">
              <a16:creationId xmlns:a16="http://schemas.microsoft.com/office/drawing/2014/main" id="{7F360B4B-4D3E-4A5F-9335-E547103BAF51}"/>
            </a:ext>
          </a:extLst>
        </xdr:cNvPr>
        <xdr:cNvSpPr txBox="1"/>
      </xdr:nvSpPr>
      <xdr:spPr>
        <a:xfrm>
          <a:off x="13587639" y="5160178"/>
          <a:ext cx="340478"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26</xdr:row>
      <xdr:rowOff>32808</xdr:rowOff>
    </xdr:from>
    <xdr:to>
      <xdr:col>76</xdr:col>
      <xdr:colOff>73025</xdr:colOff>
      <xdr:row>26</xdr:row>
      <xdr:rowOff>134408</xdr:rowOff>
    </xdr:to>
    <xdr:sp macro="" textlink="">
      <xdr:nvSpPr>
        <xdr:cNvPr id="141" name="フローチャート: 判断 140">
          <a:extLst>
            <a:ext uri="{FF2B5EF4-FFF2-40B4-BE49-F238E27FC236}">
              <a16:creationId xmlns:a16="http://schemas.microsoft.com/office/drawing/2014/main" id="{BBFFCF04-7F62-4281-98DB-2033CE0060ED}"/>
            </a:ext>
          </a:extLst>
        </xdr:cNvPr>
        <xdr:cNvSpPr/>
      </xdr:nvSpPr>
      <xdr:spPr>
        <a:xfrm>
          <a:off x="13502368" y="5181751"/>
          <a:ext cx="85271"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26</xdr:row>
      <xdr:rowOff>32808</xdr:rowOff>
    </xdr:from>
    <xdr:to>
      <xdr:col>72</xdr:col>
      <xdr:colOff>123825</xdr:colOff>
      <xdr:row>26</xdr:row>
      <xdr:rowOff>134408</xdr:rowOff>
    </xdr:to>
    <xdr:sp macro="" textlink="">
      <xdr:nvSpPr>
        <xdr:cNvPr id="142" name="フローチャート: 判断 141">
          <a:extLst>
            <a:ext uri="{FF2B5EF4-FFF2-40B4-BE49-F238E27FC236}">
              <a16:creationId xmlns:a16="http://schemas.microsoft.com/office/drawing/2014/main" id="{2C8A8EA1-3F06-4C82-820E-01EC6C2CC77F}"/>
            </a:ext>
          </a:extLst>
        </xdr:cNvPr>
        <xdr:cNvSpPr/>
      </xdr:nvSpPr>
      <xdr:spPr>
        <a:xfrm>
          <a:off x="12840154" y="5181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26</xdr:row>
      <xdr:rowOff>32808</xdr:rowOff>
    </xdr:from>
    <xdr:to>
      <xdr:col>68</xdr:col>
      <xdr:colOff>123825</xdr:colOff>
      <xdr:row>26</xdr:row>
      <xdr:rowOff>134408</xdr:rowOff>
    </xdr:to>
    <xdr:sp macro="" textlink="">
      <xdr:nvSpPr>
        <xdr:cNvPr id="143" name="フローチャート: 判断 142">
          <a:extLst>
            <a:ext uri="{FF2B5EF4-FFF2-40B4-BE49-F238E27FC236}">
              <a16:creationId xmlns:a16="http://schemas.microsoft.com/office/drawing/2014/main" id="{654065DD-78F2-4BBB-90A9-66ECDBE01E0C}"/>
            </a:ext>
          </a:extLst>
        </xdr:cNvPr>
        <xdr:cNvSpPr/>
      </xdr:nvSpPr>
      <xdr:spPr>
        <a:xfrm>
          <a:off x="12143468" y="5181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26</xdr:row>
      <xdr:rowOff>32808</xdr:rowOff>
    </xdr:from>
    <xdr:to>
      <xdr:col>64</xdr:col>
      <xdr:colOff>123825</xdr:colOff>
      <xdr:row>26</xdr:row>
      <xdr:rowOff>134408</xdr:rowOff>
    </xdr:to>
    <xdr:sp macro="" textlink="">
      <xdr:nvSpPr>
        <xdr:cNvPr id="144" name="フローチャート: 判断 143">
          <a:extLst>
            <a:ext uri="{FF2B5EF4-FFF2-40B4-BE49-F238E27FC236}">
              <a16:creationId xmlns:a16="http://schemas.microsoft.com/office/drawing/2014/main" id="{1E88BD4E-88AB-431B-9178-CBA112CFBBAB}"/>
            </a:ext>
          </a:extLst>
        </xdr:cNvPr>
        <xdr:cNvSpPr/>
      </xdr:nvSpPr>
      <xdr:spPr>
        <a:xfrm>
          <a:off x="11446782" y="5181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26</xdr:row>
      <xdr:rowOff>32808</xdr:rowOff>
    </xdr:from>
    <xdr:to>
      <xdr:col>60</xdr:col>
      <xdr:colOff>123825</xdr:colOff>
      <xdr:row>26</xdr:row>
      <xdr:rowOff>134408</xdr:rowOff>
    </xdr:to>
    <xdr:sp macro="" textlink="">
      <xdr:nvSpPr>
        <xdr:cNvPr id="145" name="フローチャート: 判断 144">
          <a:extLst>
            <a:ext uri="{FF2B5EF4-FFF2-40B4-BE49-F238E27FC236}">
              <a16:creationId xmlns:a16="http://schemas.microsoft.com/office/drawing/2014/main" id="{3BC88B3B-2084-4061-AE53-0D1DEE5B3E1F}"/>
            </a:ext>
          </a:extLst>
        </xdr:cNvPr>
        <xdr:cNvSpPr/>
      </xdr:nvSpPr>
      <xdr:spPr>
        <a:xfrm>
          <a:off x="10750096" y="5181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46" name="テキスト ボックス 145">
          <a:extLst>
            <a:ext uri="{FF2B5EF4-FFF2-40B4-BE49-F238E27FC236}">
              <a16:creationId xmlns:a16="http://schemas.microsoft.com/office/drawing/2014/main" id="{BE2D489E-D760-4F2D-8F0A-CB20C2623D8B}"/>
            </a:ext>
          </a:extLst>
        </xdr:cNvPr>
        <xdr:cNvSpPr txBox="1"/>
      </xdr:nvSpPr>
      <xdr:spPr>
        <a:xfrm>
          <a:off x="13375368" y="7047681"/>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47" name="テキスト ボックス 146">
          <a:extLst>
            <a:ext uri="{FF2B5EF4-FFF2-40B4-BE49-F238E27FC236}">
              <a16:creationId xmlns:a16="http://schemas.microsoft.com/office/drawing/2014/main" id="{0D426866-B619-4B50-A61E-5CBF4CF0717C}"/>
            </a:ext>
          </a:extLst>
        </xdr:cNvPr>
        <xdr:cNvSpPr txBox="1"/>
      </xdr:nvSpPr>
      <xdr:spPr>
        <a:xfrm>
          <a:off x="12729482" y="7047681"/>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8" name="テキスト ボックス 147">
          <a:extLst>
            <a:ext uri="{FF2B5EF4-FFF2-40B4-BE49-F238E27FC236}">
              <a16:creationId xmlns:a16="http://schemas.microsoft.com/office/drawing/2014/main" id="{4039853F-33C4-4F26-A5AC-4E5430856C96}"/>
            </a:ext>
          </a:extLst>
        </xdr:cNvPr>
        <xdr:cNvSpPr txBox="1"/>
      </xdr:nvSpPr>
      <xdr:spPr>
        <a:xfrm>
          <a:off x="12032796" y="7047681"/>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9" name="テキスト ボックス 148">
          <a:extLst>
            <a:ext uri="{FF2B5EF4-FFF2-40B4-BE49-F238E27FC236}">
              <a16:creationId xmlns:a16="http://schemas.microsoft.com/office/drawing/2014/main" id="{ACF332BD-83FD-4F6C-BF8C-15920BC31283}"/>
            </a:ext>
          </a:extLst>
        </xdr:cNvPr>
        <xdr:cNvSpPr txBox="1"/>
      </xdr:nvSpPr>
      <xdr:spPr>
        <a:xfrm>
          <a:off x="11336111" y="7047681"/>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50" name="テキスト ボックス 149">
          <a:extLst>
            <a:ext uri="{FF2B5EF4-FFF2-40B4-BE49-F238E27FC236}">
              <a16:creationId xmlns:a16="http://schemas.microsoft.com/office/drawing/2014/main" id="{CCD9F7B3-D6AA-4C00-9629-D8590A6231F9}"/>
            </a:ext>
          </a:extLst>
        </xdr:cNvPr>
        <xdr:cNvSpPr txBox="1"/>
      </xdr:nvSpPr>
      <xdr:spPr>
        <a:xfrm>
          <a:off x="10639425" y="7047681"/>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80586</xdr:colOff>
      <xdr:row>24</xdr:row>
      <xdr:rowOff>150935</xdr:rowOff>
    </xdr:from>
    <xdr:ext cx="340478" cy="259045"/>
    <xdr:sp macro="" textlink="">
      <xdr:nvSpPr>
        <xdr:cNvPr id="151" name="n_1aveValue債務償還比率">
          <a:extLst>
            <a:ext uri="{FF2B5EF4-FFF2-40B4-BE49-F238E27FC236}">
              <a16:creationId xmlns:a16="http://schemas.microsoft.com/office/drawing/2014/main" id="{1FBAE27F-11CF-44CD-8496-98399998758D}"/>
            </a:ext>
          </a:extLst>
        </xdr:cNvPr>
        <xdr:cNvSpPr txBox="1"/>
      </xdr:nvSpPr>
      <xdr:spPr>
        <a:xfrm>
          <a:off x="12724343" y="496242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93286</xdr:colOff>
      <xdr:row>24</xdr:row>
      <xdr:rowOff>150935</xdr:rowOff>
    </xdr:from>
    <xdr:ext cx="340478" cy="259045"/>
    <xdr:sp macro="" textlink="">
      <xdr:nvSpPr>
        <xdr:cNvPr id="152" name="n_2aveValue債務償還比率">
          <a:extLst>
            <a:ext uri="{FF2B5EF4-FFF2-40B4-BE49-F238E27FC236}">
              <a16:creationId xmlns:a16="http://schemas.microsoft.com/office/drawing/2014/main" id="{93711948-E9E0-4ECD-B5B7-D65BFB30A6E8}"/>
            </a:ext>
          </a:extLst>
        </xdr:cNvPr>
        <xdr:cNvSpPr txBox="1"/>
      </xdr:nvSpPr>
      <xdr:spPr>
        <a:xfrm>
          <a:off x="12040357" y="496242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93286</xdr:colOff>
      <xdr:row>24</xdr:row>
      <xdr:rowOff>150935</xdr:rowOff>
    </xdr:from>
    <xdr:ext cx="340478" cy="259045"/>
    <xdr:sp macro="" textlink="">
      <xdr:nvSpPr>
        <xdr:cNvPr id="153" name="n_3aveValue債務償還比率">
          <a:extLst>
            <a:ext uri="{FF2B5EF4-FFF2-40B4-BE49-F238E27FC236}">
              <a16:creationId xmlns:a16="http://schemas.microsoft.com/office/drawing/2014/main" id="{590772C0-0810-48EF-94D5-4E25999D2BB9}"/>
            </a:ext>
          </a:extLst>
        </xdr:cNvPr>
        <xdr:cNvSpPr txBox="1"/>
      </xdr:nvSpPr>
      <xdr:spPr>
        <a:xfrm>
          <a:off x="11343672" y="496242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93286</xdr:colOff>
      <xdr:row>24</xdr:row>
      <xdr:rowOff>150935</xdr:rowOff>
    </xdr:from>
    <xdr:ext cx="340478" cy="259045"/>
    <xdr:sp macro="" textlink="">
      <xdr:nvSpPr>
        <xdr:cNvPr id="154" name="n_4aveValue債務償還比率">
          <a:extLst>
            <a:ext uri="{FF2B5EF4-FFF2-40B4-BE49-F238E27FC236}">
              <a16:creationId xmlns:a16="http://schemas.microsoft.com/office/drawing/2014/main" id="{C8D5D67E-A559-4CAE-B4B1-6FAA81518680}"/>
            </a:ext>
          </a:extLst>
        </xdr:cNvPr>
        <xdr:cNvSpPr txBox="1"/>
      </xdr:nvSpPr>
      <xdr:spPr>
        <a:xfrm>
          <a:off x="10646986" y="496242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55" name="正方形/長方形 154">
          <a:extLst>
            <a:ext uri="{FF2B5EF4-FFF2-40B4-BE49-F238E27FC236}">
              <a16:creationId xmlns:a16="http://schemas.microsoft.com/office/drawing/2014/main" id="{A797D7A5-234F-4F99-9FB0-9E16FF3B9C00}"/>
            </a:ext>
          </a:extLst>
        </xdr:cNvPr>
        <xdr:cNvSpPr/>
      </xdr:nvSpPr>
      <xdr:spPr>
        <a:xfrm>
          <a:off x="1170668" y="7875814"/>
          <a:ext cx="5399314" cy="33745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56" name="正方形/長方形 155">
          <a:extLst>
            <a:ext uri="{FF2B5EF4-FFF2-40B4-BE49-F238E27FC236}">
              <a16:creationId xmlns:a16="http://schemas.microsoft.com/office/drawing/2014/main" id="{B37B7A29-C29C-4C39-8709-87F68DE22723}"/>
            </a:ext>
          </a:extLst>
        </xdr:cNvPr>
        <xdr:cNvSpPr/>
      </xdr:nvSpPr>
      <xdr:spPr>
        <a:xfrm>
          <a:off x="1170668" y="11621861"/>
          <a:ext cx="5399314" cy="33745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57" name="テキスト ボックス 156">
          <a:extLst>
            <a:ext uri="{FF2B5EF4-FFF2-40B4-BE49-F238E27FC236}">
              <a16:creationId xmlns:a16="http://schemas.microsoft.com/office/drawing/2014/main" id="{2A5026DE-E7E1-44A4-9D2F-AB4ACA483661}"/>
            </a:ext>
          </a:extLst>
        </xdr:cNvPr>
        <xdr:cNvSpPr txBox="1"/>
      </xdr:nvSpPr>
      <xdr:spPr>
        <a:xfrm>
          <a:off x="847725" y="8124371"/>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58" name="テキスト ボックス 157">
          <a:extLst>
            <a:ext uri="{FF2B5EF4-FFF2-40B4-BE49-F238E27FC236}">
              <a16:creationId xmlns:a16="http://schemas.microsoft.com/office/drawing/2014/main" id="{70F114CD-9588-4BB6-B4B1-4DBED150AAD3}"/>
            </a:ext>
          </a:extLst>
        </xdr:cNvPr>
        <xdr:cNvSpPr txBox="1"/>
      </xdr:nvSpPr>
      <xdr:spPr>
        <a:xfrm>
          <a:off x="6395811" y="107505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59" name="テキスト ボックス 158">
          <a:extLst>
            <a:ext uri="{FF2B5EF4-FFF2-40B4-BE49-F238E27FC236}">
              <a16:creationId xmlns:a16="http://schemas.microsoft.com/office/drawing/2014/main" id="{D665388F-6DB0-4F39-A3E7-3E1C645228EE}"/>
            </a:ext>
          </a:extLst>
        </xdr:cNvPr>
        <xdr:cNvSpPr txBox="1"/>
      </xdr:nvSpPr>
      <xdr:spPr>
        <a:xfrm>
          <a:off x="847725" y="11845018"/>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0" name="テキスト ボックス 159">
          <a:extLst>
            <a:ext uri="{FF2B5EF4-FFF2-40B4-BE49-F238E27FC236}">
              <a16:creationId xmlns:a16="http://schemas.microsoft.com/office/drawing/2014/main" id="{CDD0D9A0-BD7F-450C-BBA4-F619543435E9}"/>
            </a:ext>
          </a:extLst>
        </xdr:cNvPr>
        <xdr:cNvSpPr txBox="1"/>
      </xdr:nvSpPr>
      <xdr:spPr>
        <a:xfrm>
          <a:off x="6395811" y="1455737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A1991E62-B065-427F-8BC3-481051A8B2CA}"/>
            </a:ext>
          </a:extLst>
        </xdr:cNvPr>
        <xdr:cNvSpPr/>
      </xdr:nvSpPr>
      <xdr:spPr>
        <a:xfrm>
          <a:off x="586014" y="127000"/>
          <a:ext cx="11605986" cy="62411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107CAC35-F6C9-44B3-8DC7-1C313C005457}"/>
            </a:ext>
          </a:extLst>
        </xdr:cNvPr>
        <xdr:cNvSpPr/>
      </xdr:nvSpPr>
      <xdr:spPr>
        <a:xfrm>
          <a:off x="17417143" y="187779"/>
          <a:ext cx="3635828" cy="55063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66374FDB-F456-475A-9D68-12F74FA620FE}"/>
            </a:ext>
          </a:extLst>
        </xdr:cNvPr>
        <xdr:cNvSpPr/>
      </xdr:nvSpPr>
      <xdr:spPr>
        <a:xfrm>
          <a:off x="17436193" y="213179"/>
          <a:ext cx="3591378" cy="49983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0AF0A720-1F61-4AD8-9CB1-9562B3B0203B}"/>
            </a:ext>
          </a:extLst>
        </xdr:cNvPr>
        <xdr:cNvSpPr/>
      </xdr:nvSpPr>
      <xdr:spPr>
        <a:xfrm>
          <a:off x="17461593" y="238579"/>
          <a:ext cx="3534228" cy="43633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東京都渋谷区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1F848031-216D-429B-9269-C6779ED4AC54}"/>
            </a:ext>
          </a:extLst>
        </xdr:cNvPr>
        <xdr:cNvSpPr/>
      </xdr:nvSpPr>
      <xdr:spPr>
        <a:xfrm>
          <a:off x="14868071" y="187779"/>
          <a:ext cx="2432050" cy="55063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8CA8ED43-AAB3-42CC-883C-9D2FD120FDE7}"/>
            </a:ext>
          </a:extLst>
        </xdr:cNvPr>
        <xdr:cNvSpPr/>
      </xdr:nvSpPr>
      <xdr:spPr>
        <a:xfrm>
          <a:off x="14893471" y="213179"/>
          <a:ext cx="2387600" cy="49983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BE1F791A-D8A9-4396-803E-8383ADC33782}"/>
            </a:ext>
          </a:extLst>
        </xdr:cNvPr>
        <xdr:cNvSpPr/>
      </xdr:nvSpPr>
      <xdr:spPr>
        <a:xfrm>
          <a:off x="14918871" y="238579"/>
          <a:ext cx="2330450" cy="449035"/>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D1F84DD4-BA00-42A1-BF90-7005CB4F6108}"/>
            </a:ext>
          </a:extLst>
        </xdr:cNvPr>
        <xdr:cNvSpPr/>
      </xdr:nvSpPr>
      <xdr:spPr>
        <a:xfrm>
          <a:off x="696686" y="875393"/>
          <a:ext cx="9231085" cy="1750786"/>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958A6ED1-C5E8-4BFA-B0A6-BC4A5BAA744A}"/>
            </a:ext>
          </a:extLst>
        </xdr:cNvPr>
        <xdr:cNvSpPr/>
      </xdr:nvSpPr>
      <xdr:spPr>
        <a:xfrm>
          <a:off x="823686" y="907143"/>
          <a:ext cx="1266371" cy="168728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1D044194-3D81-4AD0-AA4B-C4B387C8CE57}"/>
            </a:ext>
          </a:extLst>
        </xdr:cNvPr>
        <xdr:cNvSpPr/>
      </xdr:nvSpPr>
      <xdr:spPr>
        <a:xfrm>
          <a:off x="2042886" y="907143"/>
          <a:ext cx="1219200" cy="168728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229,671
218,405
15.11
109,179,472
100,786,380
7,777,481
65,681,735
6,606,106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E7711E8D-E180-4B97-920F-6BDF73B3AF13}"/>
            </a:ext>
          </a:extLst>
        </xdr:cNvPr>
        <xdr:cNvSpPr/>
      </xdr:nvSpPr>
      <xdr:spPr>
        <a:xfrm>
          <a:off x="3262086" y="907143"/>
          <a:ext cx="1393371" cy="168728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8026F227-4059-4B09-A954-79F5E61F39D0}"/>
            </a:ext>
          </a:extLst>
        </xdr:cNvPr>
        <xdr:cNvSpPr/>
      </xdr:nvSpPr>
      <xdr:spPr>
        <a:xfrm>
          <a:off x="4655457" y="926193"/>
          <a:ext cx="1852386" cy="92619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ABB9BB10-AC00-42BE-A755-BDA7C25224AF}"/>
            </a:ext>
          </a:extLst>
        </xdr:cNvPr>
        <xdr:cNvSpPr/>
      </xdr:nvSpPr>
      <xdr:spPr>
        <a:xfrm>
          <a:off x="6507843" y="926193"/>
          <a:ext cx="1155700" cy="92619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B74F94E4-DB17-405A-ABC4-6EBF6347381A}"/>
            </a:ext>
          </a:extLst>
        </xdr:cNvPr>
        <xdr:cNvSpPr/>
      </xdr:nvSpPr>
      <xdr:spPr>
        <a:xfrm>
          <a:off x="7727043" y="938893"/>
          <a:ext cx="586014" cy="923471"/>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4C10FE6F-FE70-4F2F-A096-F61F0B3F1C9C}"/>
            </a:ext>
          </a:extLst>
        </xdr:cNvPr>
        <xdr:cNvSpPr/>
      </xdr:nvSpPr>
      <xdr:spPr>
        <a:xfrm>
          <a:off x="4655457" y="1687286"/>
          <a:ext cx="1852386" cy="62683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3A33C0D2-B212-4D5A-AA6D-D542D5303B73}"/>
            </a:ext>
          </a:extLst>
        </xdr:cNvPr>
        <xdr:cNvSpPr/>
      </xdr:nvSpPr>
      <xdr:spPr>
        <a:xfrm>
          <a:off x="6571343" y="1687286"/>
          <a:ext cx="3356428" cy="62683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B04E24F8-5761-42BA-9B93-0D663D915139}"/>
            </a:ext>
          </a:extLst>
        </xdr:cNvPr>
        <xdr:cNvSpPr/>
      </xdr:nvSpPr>
      <xdr:spPr>
        <a:xfrm>
          <a:off x="10127343" y="875393"/>
          <a:ext cx="1393371" cy="12509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607190AA-787D-46F4-B201-9867264F1801}"/>
            </a:ext>
          </a:extLst>
        </xdr:cNvPr>
        <xdr:cNvSpPr/>
      </xdr:nvSpPr>
      <xdr:spPr>
        <a:xfrm>
          <a:off x="10371364" y="938893"/>
          <a:ext cx="1219200"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870CE88A-2862-4C54-976A-37B4C8AC7CC1}"/>
            </a:ext>
          </a:extLst>
        </xdr:cNvPr>
        <xdr:cNvSpPr/>
      </xdr:nvSpPr>
      <xdr:spPr>
        <a:xfrm>
          <a:off x="10371364" y="1200150"/>
          <a:ext cx="1219200"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B35EE261-7BDE-40AE-B1FB-4BFD2817AC6E}"/>
            </a:ext>
          </a:extLst>
        </xdr:cNvPr>
        <xdr:cNvSpPr/>
      </xdr:nvSpPr>
      <xdr:spPr>
        <a:xfrm>
          <a:off x="10371364" y="1524907"/>
          <a:ext cx="1329872" cy="62683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25CD4B34-34ED-4F7B-8351-5ABD3157A435}"/>
            </a:ext>
          </a:extLst>
        </xdr:cNvPr>
        <xdr:cNvCxnSpPr/>
      </xdr:nvCxnSpPr>
      <xdr:spPr>
        <a:xfrm flipH="1">
          <a:off x="10209893" y="1025071"/>
          <a:ext cx="193221"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BDAF199B-4836-4649-B5DF-E877BD8A4233}"/>
            </a:ext>
          </a:extLst>
        </xdr:cNvPr>
        <xdr:cNvSpPr/>
      </xdr:nvSpPr>
      <xdr:spPr>
        <a:xfrm>
          <a:off x="10263868" y="976993"/>
          <a:ext cx="85271"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BCB55249-874A-4D22-9C3D-2CCA48409C2D}"/>
            </a:ext>
          </a:extLst>
        </xdr:cNvPr>
        <xdr:cNvSpPr/>
      </xdr:nvSpPr>
      <xdr:spPr>
        <a:xfrm>
          <a:off x="10263868" y="1238250"/>
          <a:ext cx="85271"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5972B0CD-8F63-47AE-B0B8-6FC296D74BA0}"/>
            </a:ext>
          </a:extLst>
        </xdr:cNvPr>
        <xdr:cNvCxnSpPr/>
      </xdr:nvCxnSpPr>
      <xdr:spPr>
        <a:xfrm>
          <a:off x="10291989" y="1502229"/>
          <a:ext cx="0" cy="1369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A9F21F50-2721-4CBE-A4E2-561E0D5B73D8}"/>
            </a:ext>
          </a:extLst>
        </xdr:cNvPr>
        <xdr:cNvCxnSpPr/>
      </xdr:nvCxnSpPr>
      <xdr:spPr>
        <a:xfrm>
          <a:off x="10228943" y="1502229"/>
          <a:ext cx="155121"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34CAA4E7-9647-47B6-9CE3-1AA8B774D1F5}"/>
            </a:ext>
          </a:extLst>
        </xdr:cNvPr>
        <xdr:cNvCxnSpPr/>
      </xdr:nvCxnSpPr>
      <xdr:spPr>
        <a:xfrm flipV="1">
          <a:off x="10291989" y="1734911"/>
          <a:ext cx="0" cy="1369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E42BA618-8DD5-4492-B19E-4DDFB43AE7FE}"/>
            </a:ext>
          </a:extLst>
        </xdr:cNvPr>
        <xdr:cNvCxnSpPr/>
      </xdr:nvCxnSpPr>
      <xdr:spPr>
        <a:xfrm>
          <a:off x="10228943" y="1875064"/>
          <a:ext cx="155121"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012F4332-6023-4601-B0DA-C48390CF8251}"/>
            </a:ext>
          </a:extLst>
        </xdr:cNvPr>
        <xdr:cNvSpPr txBox="1"/>
      </xdr:nvSpPr>
      <xdr:spPr>
        <a:xfrm>
          <a:off x="649514" y="2750457"/>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A0CFE7D5-2668-4458-AC50-F57A51896BF0}"/>
            </a:ext>
          </a:extLst>
        </xdr:cNvPr>
        <xdr:cNvSpPr txBox="1"/>
      </xdr:nvSpPr>
      <xdr:spPr>
        <a:xfrm>
          <a:off x="649514" y="3062514"/>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a:extLst>
            <a:ext uri="{FF2B5EF4-FFF2-40B4-BE49-F238E27FC236}">
              <a16:creationId xmlns:a16="http://schemas.microsoft.com/office/drawing/2014/main" id="{2410CD97-798B-4955-90FE-132ED019B0C9}"/>
            </a:ext>
          </a:extLst>
        </xdr:cNvPr>
        <xdr:cNvSpPr txBox="1"/>
      </xdr:nvSpPr>
      <xdr:spPr>
        <a:xfrm>
          <a:off x="649514" y="3374571"/>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77EE560F-3C51-4124-A885-02215A3E96DF}"/>
            </a:ext>
          </a:extLst>
        </xdr:cNvPr>
        <xdr:cNvSpPr txBox="1"/>
      </xdr:nvSpPr>
      <xdr:spPr>
        <a:xfrm>
          <a:off x="649514" y="368935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F256CEA4-E6B6-491D-9378-A69E8A487F34}"/>
            </a:ext>
          </a:extLst>
        </xdr:cNvPr>
        <xdr:cNvSpPr/>
      </xdr:nvSpPr>
      <xdr:spPr>
        <a:xfrm>
          <a:off x="696686" y="4125686"/>
          <a:ext cx="4332514" cy="62411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AD40AAEE-4691-4AC7-B423-27C8215F6BE9}"/>
            </a:ext>
          </a:extLst>
        </xdr:cNvPr>
        <xdr:cNvSpPr/>
      </xdr:nvSpPr>
      <xdr:spPr>
        <a:xfrm>
          <a:off x="823686" y="4775200"/>
          <a:ext cx="1393371"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24295676-0E9C-4B1B-A58F-CA98351134D4}"/>
            </a:ext>
          </a:extLst>
        </xdr:cNvPr>
        <xdr:cNvSpPr/>
      </xdr:nvSpPr>
      <xdr:spPr>
        <a:xfrm>
          <a:off x="823686" y="4975679"/>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73867290-79F2-4A84-8E12-433763065BD5}"/>
            </a:ext>
          </a:extLst>
        </xdr:cNvPr>
        <xdr:cNvSpPr/>
      </xdr:nvSpPr>
      <xdr:spPr>
        <a:xfrm>
          <a:off x="1741714" y="4775200"/>
          <a:ext cx="1393372"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0271DA36-BCDE-4F7E-B852-722585617E11}"/>
            </a:ext>
          </a:extLst>
        </xdr:cNvPr>
        <xdr:cNvSpPr/>
      </xdr:nvSpPr>
      <xdr:spPr>
        <a:xfrm>
          <a:off x="1741714" y="4975679"/>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AF351116-CAEE-4343-BD95-9B1DB0D8B84D}"/>
            </a:ext>
          </a:extLst>
        </xdr:cNvPr>
        <xdr:cNvSpPr/>
      </xdr:nvSpPr>
      <xdr:spPr>
        <a:xfrm>
          <a:off x="2786743" y="4775200"/>
          <a:ext cx="1393371"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B71DC91A-D8A6-4CFA-9220-B0AF2DC46B35}"/>
            </a:ext>
          </a:extLst>
        </xdr:cNvPr>
        <xdr:cNvSpPr/>
      </xdr:nvSpPr>
      <xdr:spPr>
        <a:xfrm>
          <a:off x="2786743" y="4975679"/>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6AA3A13E-EFC5-4A17-A83E-E3877BB1F7A3}"/>
            </a:ext>
          </a:extLst>
        </xdr:cNvPr>
        <xdr:cNvSpPr/>
      </xdr:nvSpPr>
      <xdr:spPr>
        <a:xfrm>
          <a:off x="696686" y="5249636"/>
          <a:ext cx="4332514" cy="2250621"/>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41" name="正方形/長方形 40">
          <a:extLst>
            <a:ext uri="{FF2B5EF4-FFF2-40B4-BE49-F238E27FC236}">
              <a16:creationId xmlns:a16="http://schemas.microsoft.com/office/drawing/2014/main" id="{A0CA7C0A-5C93-41F0-AD18-657369EE2EBF}"/>
            </a:ext>
          </a:extLst>
        </xdr:cNvPr>
        <xdr:cNvSpPr/>
      </xdr:nvSpPr>
      <xdr:spPr>
        <a:xfrm>
          <a:off x="6048829" y="4125686"/>
          <a:ext cx="4316185" cy="62411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42" name="正方形/長方形 41">
          <a:extLst>
            <a:ext uri="{FF2B5EF4-FFF2-40B4-BE49-F238E27FC236}">
              <a16:creationId xmlns:a16="http://schemas.microsoft.com/office/drawing/2014/main" id="{BF4C5729-515C-4E4E-B939-9460C13F5E6F}"/>
            </a:ext>
          </a:extLst>
        </xdr:cNvPr>
        <xdr:cNvSpPr/>
      </xdr:nvSpPr>
      <xdr:spPr>
        <a:xfrm>
          <a:off x="6159500" y="4775200"/>
          <a:ext cx="1393371"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43" name="正方形/長方形 42">
          <a:extLst>
            <a:ext uri="{FF2B5EF4-FFF2-40B4-BE49-F238E27FC236}">
              <a16:creationId xmlns:a16="http://schemas.microsoft.com/office/drawing/2014/main" id="{1A209882-617F-46E4-94A3-31E56064A893}"/>
            </a:ext>
          </a:extLst>
        </xdr:cNvPr>
        <xdr:cNvSpPr/>
      </xdr:nvSpPr>
      <xdr:spPr>
        <a:xfrm>
          <a:off x="6159500" y="4975679"/>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44" name="正方形/長方形 43">
          <a:extLst>
            <a:ext uri="{FF2B5EF4-FFF2-40B4-BE49-F238E27FC236}">
              <a16:creationId xmlns:a16="http://schemas.microsoft.com/office/drawing/2014/main" id="{7A3109C2-75A1-453A-800D-16FED993617B}"/>
            </a:ext>
          </a:extLst>
        </xdr:cNvPr>
        <xdr:cNvSpPr/>
      </xdr:nvSpPr>
      <xdr:spPr>
        <a:xfrm>
          <a:off x="7093857" y="4775200"/>
          <a:ext cx="1393372"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45" name="正方形/長方形 44">
          <a:extLst>
            <a:ext uri="{FF2B5EF4-FFF2-40B4-BE49-F238E27FC236}">
              <a16:creationId xmlns:a16="http://schemas.microsoft.com/office/drawing/2014/main" id="{E66E148B-F576-432C-B2C6-C61ED5A95652}"/>
            </a:ext>
          </a:extLst>
        </xdr:cNvPr>
        <xdr:cNvSpPr/>
      </xdr:nvSpPr>
      <xdr:spPr>
        <a:xfrm>
          <a:off x="7093857" y="4975679"/>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46" name="正方形/長方形 45">
          <a:extLst>
            <a:ext uri="{FF2B5EF4-FFF2-40B4-BE49-F238E27FC236}">
              <a16:creationId xmlns:a16="http://schemas.microsoft.com/office/drawing/2014/main" id="{9E0AD233-B397-4F25-BE5A-730AAAC918E1}"/>
            </a:ext>
          </a:extLst>
        </xdr:cNvPr>
        <xdr:cNvSpPr/>
      </xdr:nvSpPr>
      <xdr:spPr>
        <a:xfrm>
          <a:off x="8138886" y="4775200"/>
          <a:ext cx="1393371"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47" name="正方形/長方形 46">
          <a:extLst>
            <a:ext uri="{FF2B5EF4-FFF2-40B4-BE49-F238E27FC236}">
              <a16:creationId xmlns:a16="http://schemas.microsoft.com/office/drawing/2014/main" id="{15153DC0-D067-4582-82A7-3A40059783CD}"/>
            </a:ext>
          </a:extLst>
        </xdr:cNvPr>
        <xdr:cNvSpPr/>
      </xdr:nvSpPr>
      <xdr:spPr>
        <a:xfrm>
          <a:off x="8138886" y="4975679"/>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48" name="正方形/長方形 47">
          <a:extLst>
            <a:ext uri="{FF2B5EF4-FFF2-40B4-BE49-F238E27FC236}">
              <a16:creationId xmlns:a16="http://schemas.microsoft.com/office/drawing/2014/main" id="{9E03CA0E-1DCF-485C-914C-DCD8B01130D6}"/>
            </a:ext>
          </a:extLst>
        </xdr:cNvPr>
        <xdr:cNvSpPr/>
      </xdr:nvSpPr>
      <xdr:spPr>
        <a:xfrm>
          <a:off x="6048829" y="5249636"/>
          <a:ext cx="4316185" cy="2250621"/>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49" name="テキスト ボックス 48">
          <a:extLst>
            <a:ext uri="{FF2B5EF4-FFF2-40B4-BE49-F238E27FC236}">
              <a16:creationId xmlns:a16="http://schemas.microsoft.com/office/drawing/2014/main" id="{CEA7C442-1CDB-49AF-8D32-AD4C57E109B4}"/>
            </a:ext>
          </a:extLst>
        </xdr:cNvPr>
        <xdr:cNvSpPr txBox="1"/>
      </xdr:nvSpPr>
      <xdr:spPr>
        <a:xfrm>
          <a:off x="6010729" y="5061857"/>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50" name="直線コネクタ 49">
          <a:extLst>
            <a:ext uri="{FF2B5EF4-FFF2-40B4-BE49-F238E27FC236}">
              <a16:creationId xmlns:a16="http://schemas.microsoft.com/office/drawing/2014/main" id="{207711F7-ED0A-44E2-A58A-25A3000C2181}"/>
            </a:ext>
          </a:extLst>
        </xdr:cNvPr>
        <xdr:cNvCxnSpPr/>
      </xdr:nvCxnSpPr>
      <xdr:spPr>
        <a:xfrm>
          <a:off x="6048829" y="7500257"/>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51" name="直線コネクタ 50">
          <a:extLst>
            <a:ext uri="{FF2B5EF4-FFF2-40B4-BE49-F238E27FC236}">
              <a16:creationId xmlns:a16="http://schemas.microsoft.com/office/drawing/2014/main" id="{074BAC4D-8BF3-43D4-942A-3F6FD622D80E}"/>
            </a:ext>
          </a:extLst>
        </xdr:cNvPr>
        <xdr:cNvCxnSpPr/>
      </xdr:nvCxnSpPr>
      <xdr:spPr>
        <a:xfrm>
          <a:off x="6048829" y="7124700"/>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52" name="テキスト ボックス 51">
          <a:extLst>
            <a:ext uri="{FF2B5EF4-FFF2-40B4-BE49-F238E27FC236}">
              <a16:creationId xmlns:a16="http://schemas.microsoft.com/office/drawing/2014/main" id="{B298DCD4-184F-4DF6-B013-35F1CA5A8407}"/>
            </a:ext>
          </a:extLst>
        </xdr:cNvPr>
        <xdr:cNvSpPr txBox="1"/>
      </xdr:nvSpPr>
      <xdr:spPr>
        <a:xfrm>
          <a:off x="5614307" y="698519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53" name="直線コネクタ 52">
          <a:extLst>
            <a:ext uri="{FF2B5EF4-FFF2-40B4-BE49-F238E27FC236}">
              <a16:creationId xmlns:a16="http://schemas.microsoft.com/office/drawing/2014/main" id="{8F4B869D-CF8F-4327-861C-5301881E73B3}"/>
            </a:ext>
          </a:extLst>
        </xdr:cNvPr>
        <xdr:cNvCxnSpPr/>
      </xdr:nvCxnSpPr>
      <xdr:spPr>
        <a:xfrm>
          <a:off x="6048829" y="6749143"/>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54" name="テキスト ボックス 53">
          <a:extLst>
            <a:ext uri="{FF2B5EF4-FFF2-40B4-BE49-F238E27FC236}">
              <a16:creationId xmlns:a16="http://schemas.microsoft.com/office/drawing/2014/main" id="{4D6F7952-9F1B-452E-A594-8743B9137013}"/>
            </a:ext>
          </a:extLst>
        </xdr:cNvPr>
        <xdr:cNvSpPr txBox="1"/>
      </xdr:nvSpPr>
      <xdr:spPr>
        <a:xfrm>
          <a:off x="5614307" y="660964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55" name="直線コネクタ 54">
          <a:extLst>
            <a:ext uri="{FF2B5EF4-FFF2-40B4-BE49-F238E27FC236}">
              <a16:creationId xmlns:a16="http://schemas.microsoft.com/office/drawing/2014/main" id="{BB7F3A7D-9B32-4F81-B880-D4C83937F5EF}"/>
            </a:ext>
          </a:extLst>
        </xdr:cNvPr>
        <xdr:cNvCxnSpPr/>
      </xdr:nvCxnSpPr>
      <xdr:spPr>
        <a:xfrm>
          <a:off x="6048829" y="6376307"/>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56" name="テキスト ボックス 55">
          <a:extLst>
            <a:ext uri="{FF2B5EF4-FFF2-40B4-BE49-F238E27FC236}">
              <a16:creationId xmlns:a16="http://schemas.microsoft.com/office/drawing/2014/main" id="{0B3610AC-DA6E-4D43-9C7A-499913280D95}"/>
            </a:ext>
          </a:extLst>
        </xdr:cNvPr>
        <xdr:cNvSpPr txBox="1"/>
      </xdr:nvSpPr>
      <xdr:spPr>
        <a:xfrm>
          <a:off x="5614307" y="62368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57" name="直線コネクタ 56">
          <a:extLst>
            <a:ext uri="{FF2B5EF4-FFF2-40B4-BE49-F238E27FC236}">
              <a16:creationId xmlns:a16="http://schemas.microsoft.com/office/drawing/2014/main" id="{AB365E61-8AC5-4ED1-BC17-551DFC2FD84D}"/>
            </a:ext>
          </a:extLst>
        </xdr:cNvPr>
        <xdr:cNvCxnSpPr/>
      </xdr:nvCxnSpPr>
      <xdr:spPr>
        <a:xfrm>
          <a:off x="6048829" y="6000750"/>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58" name="テキスト ボックス 57">
          <a:extLst>
            <a:ext uri="{FF2B5EF4-FFF2-40B4-BE49-F238E27FC236}">
              <a16:creationId xmlns:a16="http://schemas.microsoft.com/office/drawing/2014/main" id="{1409B633-F790-47FA-8054-D0D509CF3147}"/>
            </a:ext>
          </a:extLst>
        </xdr:cNvPr>
        <xdr:cNvSpPr txBox="1"/>
      </xdr:nvSpPr>
      <xdr:spPr>
        <a:xfrm>
          <a:off x="5614307" y="58612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59" name="直線コネクタ 58">
          <a:extLst>
            <a:ext uri="{FF2B5EF4-FFF2-40B4-BE49-F238E27FC236}">
              <a16:creationId xmlns:a16="http://schemas.microsoft.com/office/drawing/2014/main" id="{04AF08F3-6828-4658-8E75-4EE3F0780808}"/>
            </a:ext>
          </a:extLst>
        </xdr:cNvPr>
        <xdr:cNvCxnSpPr/>
      </xdr:nvCxnSpPr>
      <xdr:spPr>
        <a:xfrm>
          <a:off x="6048829" y="5625193"/>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60" name="テキスト ボックス 59">
          <a:extLst>
            <a:ext uri="{FF2B5EF4-FFF2-40B4-BE49-F238E27FC236}">
              <a16:creationId xmlns:a16="http://schemas.microsoft.com/office/drawing/2014/main" id="{64A371CB-F3B3-4CAF-B188-F9D7C2A3DA6D}"/>
            </a:ext>
          </a:extLst>
        </xdr:cNvPr>
        <xdr:cNvSpPr txBox="1"/>
      </xdr:nvSpPr>
      <xdr:spPr>
        <a:xfrm>
          <a:off x="5614307" y="54856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61" name="直線コネクタ 60">
          <a:extLst>
            <a:ext uri="{FF2B5EF4-FFF2-40B4-BE49-F238E27FC236}">
              <a16:creationId xmlns:a16="http://schemas.microsoft.com/office/drawing/2014/main" id="{AEAFF177-E075-4FD6-9A0C-FBA10E5D422E}"/>
            </a:ext>
          </a:extLst>
        </xdr:cNvPr>
        <xdr:cNvCxnSpPr/>
      </xdr:nvCxnSpPr>
      <xdr:spPr>
        <a:xfrm>
          <a:off x="6048829" y="5249636"/>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48277</xdr:rowOff>
    </xdr:from>
    <xdr:ext cx="531299" cy="259045"/>
    <xdr:sp macro="" textlink="">
      <xdr:nvSpPr>
        <xdr:cNvPr id="62" name="テキスト ボックス 61">
          <a:extLst>
            <a:ext uri="{FF2B5EF4-FFF2-40B4-BE49-F238E27FC236}">
              <a16:creationId xmlns:a16="http://schemas.microsoft.com/office/drawing/2014/main" id="{9705B55F-D42D-4DAD-AAAA-D585DAF244DD}"/>
            </a:ext>
          </a:extLst>
        </xdr:cNvPr>
        <xdr:cNvSpPr txBox="1"/>
      </xdr:nvSpPr>
      <xdr:spPr>
        <a:xfrm>
          <a:off x="5566515" y="51101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63" name="【道路】&#10;一人当たり延長グラフ枠">
          <a:extLst>
            <a:ext uri="{FF2B5EF4-FFF2-40B4-BE49-F238E27FC236}">
              <a16:creationId xmlns:a16="http://schemas.microsoft.com/office/drawing/2014/main" id="{DAF4DFEB-66C7-465D-8729-16B7BC123388}"/>
            </a:ext>
          </a:extLst>
        </xdr:cNvPr>
        <xdr:cNvSpPr/>
      </xdr:nvSpPr>
      <xdr:spPr>
        <a:xfrm>
          <a:off x="6048829" y="5249636"/>
          <a:ext cx="4316185" cy="2250621"/>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6667</xdr:rowOff>
    </xdr:from>
    <xdr:to>
      <xdr:col>54</xdr:col>
      <xdr:colOff>189865</xdr:colOff>
      <xdr:row>41</xdr:row>
      <xdr:rowOff>64008</xdr:rowOff>
    </xdr:to>
    <xdr:cxnSp macro="">
      <xdr:nvCxnSpPr>
        <xdr:cNvPr id="64" name="直線コネクタ 63">
          <a:extLst>
            <a:ext uri="{FF2B5EF4-FFF2-40B4-BE49-F238E27FC236}">
              <a16:creationId xmlns:a16="http://schemas.microsoft.com/office/drawing/2014/main" id="{D47865D2-64D6-4F72-ACC4-8AA265800EA2}"/>
            </a:ext>
          </a:extLst>
        </xdr:cNvPr>
        <xdr:cNvCxnSpPr/>
      </xdr:nvCxnSpPr>
      <xdr:spPr>
        <a:xfrm flipV="1">
          <a:off x="9578793" y="5743438"/>
          <a:ext cx="0" cy="12384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67835</xdr:rowOff>
    </xdr:from>
    <xdr:ext cx="469744" cy="259045"/>
    <xdr:sp macro="" textlink="">
      <xdr:nvSpPr>
        <xdr:cNvPr id="65" name="【道路】&#10;一人当たり延長最小値テキスト">
          <a:extLst>
            <a:ext uri="{FF2B5EF4-FFF2-40B4-BE49-F238E27FC236}">
              <a16:creationId xmlns:a16="http://schemas.microsoft.com/office/drawing/2014/main" id="{E7B5184A-D098-4603-A2E7-8E79037C86DB}"/>
            </a:ext>
          </a:extLst>
        </xdr:cNvPr>
        <xdr:cNvSpPr txBox="1"/>
      </xdr:nvSpPr>
      <xdr:spPr>
        <a:xfrm>
          <a:off x="9617529" y="69857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0.764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64008</xdr:rowOff>
    </xdr:from>
    <xdr:to>
      <xdr:col>55</xdr:col>
      <xdr:colOff>88900</xdr:colOff>
      <xdr:row>41</xdr:row>
      <xdr:rowOff>64008</xdr:rowOff>
    </xdr:to>
    <xdr:cxnSp macro="">
      <xdr:nvCxnSpPr>
        <xdr:cNvPr id="66" name="直線コネクタ 65">
          <a:extLst>
            <a:ext uri="{FF2B5EF4-FFF2-40B4-BE49-F238E27FC236}">
              <a16:creationId xmlns:a16="http://schemas.microsoft.com/office/drawing/2014/main" id="{7DA5992C-1D01-407F-82BF-F00F7C917AFC}"/>
            </a:ext>
          </a:extLst>
        </xdr:cNvPr>
        <xdr:cNvCxnSpPr/>
      </xdr:nvCxnSpPr>
      <xdr:spPr>
        <a:xfrm>
          <a:off x="9506857" y="6981879"/>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124794</xdr:rowOff>
    </xdr:from>
    <xdr:ext cx="469744" cy="259045"/>
    <xdr:sp macro="" textlink="">
      <xdr:nvSpPr>
        <xdr:cNvPr id="67" name="【道路】&#10;一人当たり延長最大値テキスト">
          <a:extLst>
            <a:ext uri="{FF2B5EF4-FFF2-40B4-BE49-F238E27FC236}">
              <a16:creationId xmlns:a16="http://schemas.microsoft.com/office/drawing/2014/main" id="{15F12E5A-B66C-4DC8-854A-189787338B76}"/>
            </a:ext>
          </a:extLst>
        </xdr:cNvPr>
        <xdr:cNvSpPr txBox="1"/>
      </xdr:nvSpPr>
      <xdr:spPr>
        <a:xfrm>
          <a:off x="9617529" y="55241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6667</xdr:rowOff>
    </xdr:from>
    <xdr:to>
      <xdr:col>55</xdr:col>
      <xdr:colOff>88900</xdr:colOff>
      <xdr:row>34</xdr:row>
      <xdr:rowOff>6667</xdr:rowOff>
    </xdr:to>
    <xdr:cxnSp macro="">
      <xdr:nvCxnSpPr>
        <xdr:cNvPr id="68" name="直線コネクタ 67">
          <a:extLst>
            <a:ext uri="{FF2B5EF4-FFF2-40B4-BE49-F238E27FC236}">
              <a16:creationId xmlns:a16="http://schemas.microsoft.com/office/drawing/2014/main" id="{110F66D6-7C33-4458-B197-22CADF73926B}"/>
            </a:ext>
          </a:extLst>
        </xdr:cNvPr>
        <xdr:cNvCxnSpPr/>
      </xdr:nvCxnSpPr>
      <xdr:spPr>
        <a:xfrm>
          <a:off x="9506857" y="5743438"/>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61041</xdr:rowOff>
    </xdr:from>
    <xdr:ext cx="469744" cy="259045"/>
    <xdr:sp macro="" textlink="">
      <xdr:nvSpPr>
        <xdr:cNvPr id="69" name="【道路】&#10;一人当たり延長平均値テキスト">
          <a:extLst>
            <a:ext uri="{FF2B5EF4-FFF2-40B4-BE49-F238E27FC236}">
              <a16:creationId xmlns:a16="http://schemas.microsoft.com/office/drawing/2014/main" id="{C12638B8-84F0-49A4-B868-B77D166153F2}"/>
            </a:ext>
          </a:extLst>
        </xdr:cNvPr>
        <xdr:cNvSpPr txBox="1"/>
      </xdr:nvSpPr>
      <xdr:spPr>
        <a:xfrm>
          <a:off x="9617529" y="664145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38164</xdr:rowOff>
    </xdr:from>
    <xdr:to>
      <xdr:col>55</xdr:col>
      <xdr:colOff>50800</xdr:colOff>
      <xdr:row>40</xdr:row>
      <xdr:rowOff>139764</xdr:rowOff>
    </xdr:to>
    <xdr:sp macro="" textlink="">
      <xdr:nvSpPr>
        <xdr:cNvPr id="70" name="フローチャート: 判断 69">
          <a:extLst>
            <a:ext uri="{FF2B5EF4-FFF2-40B4-BE49-F238E27FC236}">
              <a16:creationId xmlns:a16="http://schemas.microsoft.com/office/drawing/2014/main" id="{75601118-7117-423B-9ED9-639DC7F3A755}"/>
            </a:ext>
          </a:extLst>
        </xdr:cNvPr>
        <xdr:cNvSpPr/>
      </xdr:nvSpPr>
      <xdr:spPr>
        <a:xfrm>
          <a:off x="9544957" y="6787307"/>
          <a:ext cx="85272"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32639</xdr:rowOff>
    </xdr:from>
    <xdr:to>
      <xdr:col>50</xdr:col>
      <xdr:colOff>165100</xdr:colOff>
      <xdr:row>40</xdr:row>
      <xdr:rowOff>134239</xdr:rowOff>
    </xdr:to>
    <xdr:sp macro="" textlink="">
      <xdr:nvSpPr>
        <xdr:cNvPr id="71" name="フローチャート: 判断 70">
          <a:extLst>
            <a:ext uri="{FF2B5EF4-FFF2-40B4-BE49-F238E27FC236}">
              <a16:creationId xmlns:a16="http://schemas.microsoft.com/office/drawing/2014/main" id="{3E999F29-5D1A-481F-BEE5-1533ECF0805D}"/>
            </a:ext>
          </a:extLst>
        </xdr:cNvPr>
        <xdr:cNvSpPr/>
      </xdr:nvSpPr>
      <xdr:spPr>
        <a:xfrm>
          <a:off x="8772071" y="67817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34925</xdr:rowOff>
    </xdr:from>
    <xdr:to>
      <xdr:col>46</xdr:col>
      <xdr:colOff>38100</xdr:colOff>
      <xdr:row>40</xdr:row>
      <xdr:rowOff>136525</xdr:rowOff>
    </xdr:to>
    <xdr:sp macro="" textlink="">
      <xdr:nvSpPr>
        <xdr:cNvPr id="72" name="フローチャート: 判断 71">
          <a:extLst>
            <a:ext uri="{FF2B5EF4-FFF2-40B4-BE49-F238E27FC236}">
              <a16:creationId xmlns:a16="http://schemas.microsoft.com/office/drawing/2014/main" id="{62EAC711-CC08-4BEB-A348-E9032894DDA8}"/>
            </a:ext>
          </a:extLst>
        </xdr:cNvPr>
        <xdr:cNvSpPr/>
      </xdr:nvSpPr>
      <xdr:spPr>
        <a:xfrm>
          <a:off x="7964714" y="6784068"/>
          <a:ext cx="85272"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109601</xdr:rowOff>
    </xdr:from>
    <xdr:to>
      <xdr:col>41</xdr:col>
      <xdr:colOff>101600</xdr:colOff>
      <xdr:row>41</xdr:row>
      <xdr:rowOff>39751</xdr:rowOff>
    </xdr:to>
    <xdr:sp macro="" textlink="">
      <xdr:nvSpPr>
        <xdr:cNvPr id="73" name="フローチャート: 判断 72">
          <a:extLst>
            <a:ext uri="{FF2B5EF4-FFF2-40B4-BE49-F238E27FC236}">
              <a16:creationId xmlns:a16="http://schemas.microsoft.com/office/drawing/2014/main" id="{21A5C104-748F-4DA7-A430-3ED4B4CB7A13}"/>
            </a:ext>
          </a:extLst>
        </xdr:cNvPr>
        <xdr:cNvSpPr/>
      </xdr:nvSpPr>
      <xdr:spPr>
        <a:xfrm>
          <a:off x="7141029" y="6858744"/>
          <a:ext cx="101600"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11303</xdr:rowOff>
    </xdr:from>
    <xdr:to>
      <xdr:col>36</xdr:col>
      <xdr:colOff>165100</xdr:colOff>
      <xdr:row>39</xdr:row>
      <xdr:rowOff>112903</xdr:rowOff>
    </xdr:to>
    <xdr:sp macro="" textlink="">
      <xdr:nvSpPr>
        <xdr:cNvPr id="74" name="フローチャート: 判断 73">
          <a:extLst>
            <a:ext uri="{FF2B5EF4-FFF2-40B4-BE49-F238E27FC236}">
              <a16:creationId xmlns:a16="http://schemas.microsoft.com/office/drawing/2014/main" id="{D2E808E5-CE57-44B7-BFC3-EA400E460249}"/>
            </a:ext>
          </a:extLst>
        </xdr:cNvPr>
        <xdr:cNvSpPr/>
      </xdr:nvSpPr>
      <xdr:spPr>
        <a:xfrm>
          <a:off x="6333671" y="6591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75" name="テキスト ボックス 74">
          <a:extLst>
            <a:ext uri="{FF2B5EF4-FFF2-40B4-BE49-F238E27FC236}">
              <a16:creationId xmlns:a16="http://schemas.microsoft.com/office/drawing/2014/main" id="{3DB12BAB-3AA6-4C9A-B0CA-FE9FA16D7DF0}"/>
            </a:ext>
          </a:extLst>
        </xdr:cNvPr>
        <xdr:cNvSpPr txBox="1"/>
      </xdr:nvSpPr>
      <xdr:spPr>
        <a:xfrm>
          <a:off x="9405257"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76" name="テキスト ボックス 75">
          <a:extLst>
            <a:ext uri="{FF2B5EF4-FFF2-40B4-BE49-F238E27FC236}">
              <a16:creationId xmlns:a16="http://schemas.microsoft.com/office/drawing/2014/main" id="{C0D6C4A2-D3CA-4D00-B80A-5068E0526145}"/>
            </a:ext>
          </a:extLst>
        </xdr:cNvPr>
        <xdr:cNvSpPr txBox="1"/>
      </xdr:nvSpPr>
      <xdr:spPr>
        <a:xfrm>
          <a:off x="8648700"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77" name="テキスト ボックス 76">
          <a:extLst>
            <a:ext uri="{FF2B5EF4-FFF2-40B4-BE49-F238E27FC236}">
              <a16:creationId xmlns:a16="http://schemas.microsoft.com/office/drawing/2014/main" id="{FEEA2DEF-2F8F-4EA8-8A53-79495DCE5448}"/>
            </a:ext>
          </a:extLst>
        </xdr:cNvPr>
        <xdr:cNvSpPr txBox="1"/>
      </xdr:nvSpPr>
      <xdr:spPr>
        <a:xfrm>
          <a:off x="7835900"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78" name="テキスト ボックス 77">
          <a:extLst>
            <a:ext uri="{FF2B5EF4-FFF2-40B4-BE49-F238E27FC236}">
              <a16:creationId xmlns:a16="http://schemas.microsoft.com/office/drawing/2014/main" id="{0674E674-0FCB-4668-97EB-13F71280CA7B}"/>
            </a:ext>
          </a:extLst>
        </xdr:cNvPr>
        <xdr:cNvSpPr txBox="1"/>
      </xdr:nvSpPr>
      <xdr:spPr>
        <a:xfrm>
          <a:off x="7017657"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79" name="テキスト ボックス 78">
          <a:extLst>
            <a:ext uri="{FF2B5EF4-FFF2-40B4-BE49-F238E27FC236}">
              <a16:creationId xmlns:a16="http://schemas.microsoft.com/office/drawing/2014/main" id="{9803B379-F3AC-46E7-8B68-5330C615CF4A}"/>
            </a:ext>
          </a:extLst>
        </xdr:cNvPr>
        <xdr:cNvSpPr txBox="1"/>
      </xdr:nvSpPr>
      <xdr:spPr>
        <a:xfrm>
          <a:off x="6210300"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138747</xdr:rowOff>
    </xdr:from>
    <xdr:to>
      <xdr:col>55</xdr:col>
      <xdr:colOff>50800</xdr:colOff>
      <xdr:row>41</xdr:row>
      <xdr:rowOff>68897</xdr:rowOff>
    </xdr:to>
    <xdr:sp macro="" textlink="">
      <xdr:nvSpPr>
        <xdr:cNvPr id="80" name="楕円 79">
          <a:extLst>
            <a:ext uri="{FF2B5EF4-FFF2-40B4-BE49-F238E27FC236}">
              <a16:creationId xmlns:a16="http://schemas.microsoft.com/office/drawing/2014/main" id="{74BC6CC6-79EC-48B6-B122-C6E17CC7F085}"/>
            </a:ext>
          </a:extLst>
        </xdr:cNvPr>
        <xdr:cNvSpPr/>
      </xdr:nvSpPr>
      <xdr:spPr>
        <a:xfrm>
          <a:off x="9544957" y="6887890"/>
          <a:ext cx="85272"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53674</xdr:rowOff>
    </xdr:from>
    <xdr:ext cx="469744" cy="259045"/>
    <xdr:sp macro="" textlink="">
      <xdr:nvSpPr>
        <xdr:cNvPr id="81" name="【道路】&#10;一人当たり延長該当値テキスト">
          <a:extLst>
            <a:ext uri="{FF2B5EF4-FFF2-40B4-BE49-F238E27FC236}">
              <a16:creationId xmlns:a16="http://schemas.microsoft.com/office/drawing/2014/main" id="{1C62BFB2-843D-4DB6-BBCD-6CCA971B5E48}"/>
            </a:ext>
          </a:extLst>
        </xdr:cNvPr>
        <xdr:cNvSpPr txBox="1"/>
      </xdr:nvSpPr>
      <xdr:spPr>
        <a:xfrm>
          <a:off x="9617529" y="68028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136081</xdr:rowOff>
    </xdr:from>
    <xdr:to>
      <xdr:col>50</xdr:col>
      <xdr:colOff>165100</xdr:colOff>
      <xdr:row>41</xdr:row>
      <xdr:rowOff>66231</xdr:rowOff>
    </xdr:to>
    <xdr:sp macro="" textlink="">
      <xdr:nvSpPr>
        <xdr:cNvPr id="82" name="楕円 81">
          <a:extLst>
            <a:ext uri="{FF2B5EF4-FFF2-40B4-BE49-F238E27FC236}">
              <a16:creationId xmlns:a16="http://schemas.microsoft.com/office/drawing/2014/main" id="{1FB6557B-8F71-4D70-9626-8D973DD0846F}"/>
            </a:ext>
          </a:extLst>
        </xdr:cNvPr>
        <xdr:cNvSpPr/>
      </xdr:nvSpPr>
      <xdr:spPr>
        <a:xfrm>
          <a:off x="8772071" y="6885224"/>
          <a:ext cx="101600"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41</xdr:row>
      <xdr:rowOff>15431</xdr:rowOff>
    </xdr:from>
    <xdr:to>
      <xdr:col>55</xdr:col>
      <xdr:colOff>0</xdr:colOff>
      <xdr:row>41</xdr:row>
      <xdr:rowOff>18097</xdr:rowOff>
    </xdr:to>
    <xdr:cxnSp macro="">
      <xdr:nvCxnSpPr>
        <xdr:cNvPr id="83" name="直線コネクタ 82">
          <a:extLst>
            <a:ext uri="{FF2B5EF4-FFF2-40B4-BE49-F238E27FC236}">
              <a16:creationId xmlns:a16="http://schemas.microsoft.com/office/drawing/2014/main" id="{8974215D-663C-43D5-BD5C-E7D7D0464966}"/>
            </a:ext>
          </a:extLst>
        </xdr:cNvPr>
        <xdr:cNvCxnSpPr/>
      </xdr:nvCxnSpPr>
      <xdr:spPr>
        <a:xfrm>
          <a:off x="8822871" y="6933302"/>
          <a:ext cx="756558" cy="26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133985</xdr:rowOff>
    </xdr:from>
    <xdr:to>
      <xdr:col>46</xdr:col>
      <xdr:colOff>38100</xdr:colOff>
      <xdr:row>41</xdr:row>
      <xdr:rowOff>64135</xdr:rowOff>
    </xdr:to>
    <xdr:sp macro="" textlink="">
      <xdr:nvSpPr>
        <xdr:cNvPr id="84" name="楕円 83">
          <a:extLst>
            <a:ext uri="{FF2B5EF4-FFF2-40B4-BE49-F238E27FC236}">
              <a16:creationId xmlns:a16="http://schemas.microsoft.com/office/drawing/2014/main" id="{965B51B4-2657-4316-BA35-B5E493917439}"/>
            </a:ext>
          </a:extLst>
        </xdr:cNvPr>
        <xdr:cNvSpPr/>
      </xdr:nvSpPr>
      <xdr:spPr>
        <a:xfrm>
          <a:off x="7964714" y="6883128"/>
          <a:ext cx="85272"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13335</xdr:rowOff>
    </xdr:from>
    <xdr:to>
      <xdr:col>50</xdr:col>
      <xdr:colOff>114300</xdr:colOff>
      <xdr:row>41</xdr:row>
      <xdr:rowOff>15431</xdr:rowOff>
    </xdr:to>
    <xdr:cxnSp macro="">
      <xdr:nvCxnSpPr>
        <xdr:cNvPr id="85" name="直線コネクタ 84">
          <a:extLst>
            <a:ext uri="{FF2B5EF4-FFF2-40B4-BE49-F238E27FC236}">
              <a16:creationId xmlns:a16="http://schemas.microsoft.com/office/drawing/2014/main" id="{E20C65F8-829E-4FA5-99D1-88C1B51711F9}"/>
            </a:ext>
          </a:extLst>
        </xdr:cNvPr>
        <xdr:cNvCxnSpPr/>
      </xdr:nvCxnSpPr>
      <xdr:spPr>
        <a:xfrm>
          <a:off x="8010071" y="6931206"/>
          <a:ext cx="812800" cy="2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131890</xdr:rowOff>
    </xdr:from>
    <xdr:to>
      <xdr:col>41</xdr:col>
      <xdr:colOff>101600</xdr:colOff>
      <xdr:row>41</xdr:row>
      <xdr:rowOff>62040</xdr:rowOff>
    </xdr:to>
    <xdr:sp macro="" textlink="">
      <xdr:nvSpPr>
        <xdr:cNvPr id="86" name="楕円 85">
          <a:extLst>
            <a:ext uri="{FF2B5EF4-FFF2-40B4-BE49-F238E27FC236}">
              <a16:creationId xmlns:a16="http://schemas.microsoft.com/office/drawing/2014/main" id="{5AA0C63F-92F6-414D-A9B9-E44E9E473CB8}"/>
            </a:ext>
          </a:extLst>
        </xdr:cNvPr>
        <xdr:cNvSpPr/>
      </xdr:nvSpPr>
      <xdr:spPr>
        <a:xfrm>
          <a:off x="7141029" y="6881033"/>
          <a:ext cx="101600"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41</xdr:row>
      <xdr:rowOff>11240</xdr:rowOff>
    </xdr:from>
    <xdr:to>
      <xdr:col>45</xdr:col>
      <xdr:colOff>177800</xdr:colOff>
      <xdr:row>41</xdr:row>
      <xdr:rowOff>13335</xdr:rowOff>
    </xdr:to>
    <xdr:cxnSp macro="">
      <xdr:nvCxnSpPr>
        <xdr:cNvPr id="87" name="直線コネクタ 86">
          <a:extLst>
            <a:ext uri="{FF2B5EF4-FFF2-40B4-BE49-F238E27FC236}">
              <a16:creationId xmlns:a16="http://schemas.microsoft.com/office/drawing/2014/main" id="{5E066602-F855-48FD-8B53-C51FF059518C}"/>
            </a:ext>
          </a:extLst>
        </xdr:cNvPr>
        <xdr:cNvCxnSpPr/>
      </xdr:nvCxnSpPr>
      <xdr:spPr>
        <a:xfrm>
          <a:off x="7191829" y="6929111"/>
          <a:ext cx="818242" cy="20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38</xdr:row>
      <xdr:rowOff>150766</xdr:rowOff>
    </xdr:from>
    <xdr:ext cx="469744" cy="259045"/>
    <xdr:sp macro="" textlink="">
      <xdr:nvSpPr>
        <xdr:cNvPr id="88" name="n_1aveValue【道路】&#10;一人当たり延長">
          <a:extLst>
            <a:ext uri="{FF2B5EF4-FFF2-40B4-BE49-F238E27FC236}">
              <a16:creationId xmlns:a16="http://schemas.microsoft.com/office/drawing/2014/main" id="{74451B89-796A-4D05-A951-F54F007B0F93}"/>
            </a:ext>
          </a:extLst>
        </xdr:cNvPr>
        <xdr:cNvSpPr txBox="1"/>
      </xdr:nvSpPr>
      <xdr:spPr>
        <a:xfrm>
          <a:off x="8591627" y="65624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38</xdr:row>
      <xdr:rowOff>153052</xdr:rowOff>
    </xdr:from>
    <xdr:ext cx="469744" cy="259045"/>
    <xdr:sp macro="" textlink="">
      <xdr:nvSpPr>
        <xdr:cNvPr id="89" name="n_2aveValue【道路】&#10;一人当たり延長">
          <a:extLst>
            <a:ext uri="{FF2B5EF4-FFF2-40B4-BE49-F238E27FC236}">
              <a16:creationId xmlns:a16="http://schemas.microsoft.com/office/drawing/2014/main" id="{2B55618E-8FC2-4851-BE47-36BFB7940890}"/>
            </a:ext>
          </a:extLst>
        </xdr:cNvPr>
        <xdr:cNvSpPr txBox="1"/>
      </xdr:nvSpPr>
      <xdr:spPr>
        <a:xfrm>
          <a:off x="7796970" y="65647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39</xdr:row>
      <xdr:rowOff>56278</xdr:rowOff>
    </xdr:from>
    <xdr:ext cx="469744" cy="259045"/>
    <xdr:sp macro="" textlink="">
      <xdr:nvSpPr>
        <xdr:cNvPr id="90" name="n_3aveValue【道路】&#10;一人当たり延長">
          <a:extLst>
            <a:ext uri="{FF2B5EF4-FFF2-40B4-BE49-F238E27FC236}">
              <a16:creationId xmlns:a16="http://schemas.microsoft.com/office/drawing/2014/main" id="{8F512B95-C9D5-4EE7-99D4-6FD50B70F194}"/>
            </a:ext>
          </a:extLst>
        </xdr:cNvPr>
        <xdr:cNvSpPr txBox="1"/>
      </xdr:nvSpPr>
      <xdr:spPr>
        <a:xfrm>
          <a:off x="6973284" y="66366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37</xdr:row>
      <xdr:rowOff>129430</xdr:rowOff>
    </xdr:from>
    <xdr:ext cx="469744" cy="259045"/>
    <xdr:sp macro="" textlink="">
      <xdr:nvSpPr>
        <xdr:cNvPr id="91" name="n_4aveValue【道路】&#10;一人当たり延長">
          <a:extLst>
            <a:ext uri="{FF2B5EF4-FFF2-40B4-BE49-F238E27FC236}">
              <a16:creationId xmlns:a16="http://schemas.microsoft.com/office/drawing/2014/main" id="{55375441-CF58-444A-B3D5-25761384790E}"/>
            </a:ext>
          </a:extLst>
        </xdr:cNvPr>
        <xdr:cNvSpPr txBox="1"/>
      </xdr:nvSpPr>
      <xdr:spPr>
        <a:xfrm>
          <a:off x="6165927" y="63723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41</xdr:row>
      <xdr:rowOff>57358</xdr:rowOff>
    </xdr:from>
    <xdr:ext cx="469744" cy="259045"/>
    <xdr:sp macro="" textlink="">
      <xdr:nvSpPr>
        <xdr:cNvPr id="92" name="n_1mainValue【道路】&#10;一人当たり延長">
          <a:extLst>
            <a:ext uri="{FF2B5EF4-FFF2-40B4-BE49-F238E27FC236}">
              <a16:creationId xmlns:a16="http://schemas.microsoft.com/office/drawing/2014/main" id="{A50EF07E-FD46-4CC9-B234-DB69355B0B70}"/>
            </a:ext>
          </a:extLst>
        </xdr:cNvPr>
        <xdr:cNvSpPr txBox="1"/>
      </xdr:nvSpPr>
      <xdr:spPr>
        <a:xfrm>
          <a:off x="8591627" y="69752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41</xdr:row>
      <xdr:rowOff>55262</xdr:rowOff>
    </xdr:from>
    <xdr:ext cx="469744" cy="259045"/>
    <xdr:sp macro="" textlink="">
      <xdr:nvSpPr>
        <xdr:cNvPr id="93" name="n_2mainValue【道路】&#10;一人当たり延長">
          <a:extLst>
            <a:ext uri="{FF2B5EF4-FFF2-40B4-BE49-F238E27FC236}">
              <a16:creationId xmlns:a16="http://schemas.microsoft.com/office/drawing/2014/main" id="{94E3BC67-FC65-4ACC-AC6A-547C612AD3F9}"/>
            </a:ext>
          </a:extLst>
        </xdr:cNvPr>
        <xdr:cNvSpPr txBox="1"/>
      </xdr:nvSpPr>
      <xdr:spPr>
        <a:xfrm>
          <a:off x="7796970" y="69731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41</xdr:row>
      <xdr:rowOff>53167</xdr:rowOff>
    </xdr:from>
    <xdr:ext cx="469744" cy="259045"/>
    <xdr:sp macro="" textlink="">
      <xdr:nvSpPr>
        <xdr:cNvPr id="94" name="n_3mainValue【道路】&#10;一人当たり延長">
          <a:extLst>
            <a:ext uri="{FF2B5EF4-FFF2-40B4-BE49-F238E27FC236}">
              <a16:creationId xmlns:a16="http://schemas.microsoft.com/office/drawing/2014/main" id="{55005797-F451-430A-BB6A-19291170BD9B}"/>
            </a:ext>
          </a:extLst>
        </xdr:cNvPr>
        <xdr:cNvSpPr txBox="1"/>
      </xdr:nvSpPr>
      <xdr:spPr>
        <a:xfrm>
          <a:off x="6973284" y="69710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95" name="正方形/長方形 94">
          <a:extLst>
            <a:ext uri="{FF2B5EF4-FFF2-40B4-BE49-F238E27FC236}">
              <a16:creationId xmlns:a16="http://schemas.microsoft.com/office/drawing/2014/main" id="{3141AC0E-C2F0-4CC7-9998-B170B8117E64}"/>
            </a:ext>
          </a:extLst>
        </xdr:cNvPr>
        <xdr:cNvSpPr/>
      </xdr:nvSpPr>
      <xdr:spPr>
        <a:xfrm>
          <a:off x="696686" y="7875814"/>
          <a:ext cx="4332514" cy="62411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96" name="正方形/長方形 95">
          <a:extLst>
            <a:ext uri="{FF2B5EF4-FFF2-40B4-BE49-F238E27FC236}">
              <a16:creationId xmlns:a16="http://schemas.microsoft.com/office/drawing/2014/main" id="{C885A6CE-9932-4E92-BD09-3CE0D7098C47}"/>
            </a:ext>
          </a:extLst>
        </xdr:cNvPr>
        <xdr:cNvSpPr/>
      </xdr:nvSpPr>
      <xdr:spPr>
        <a:xfrm>
          <a:off x="823686" y="8525329"/>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97" name="正方形/長方形 96">
          <a:extLst>
            <a:ext uri="{FF2B5EF4-FFF2-40B4-BE49-F238E27FC236}">
              <a16:creationId xmlns:a16="http://schemas.microsoft.com/office/drawing/2014/main" id="{9A1B3916-A357-4D32-80F3-95F5B511E758}"/>
            </a:ext>
          </a:extLst>
        </xdr:cNvPr>
        <xdr:cNvSpPr/>
      </xdr:nvSpPr>
      <xdr:spPr>
        <a:xfrm>
          <a:off x="823686" y="872580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98" name="正方形/長方形 97">
          <a:extLst>
            <a:ext uri="{FF2B5EF4-FFF2-40B4-BE49-F238E27FC236}">
              <a16:creationId xmlns:a16="http://schemas.microsoft.com/office/drawing/2014/main" id="{08BC6758-3BA1-4084-8F65-0E846D5C8309}"/>
            </a:ext>
          </a:extLst>
        </xdr:cNvPr>
        <xdr:cNvSpPr/>
      </xdr:nvSpPr>
      <xdr:spPr>
        <a:xfrm>
          <a:off x="1741714" y="8525329"/>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99" name="正方形/長方形 98">
          <a:extLst>
            <a:ext uri="{FF2B5EF4-FFF2-40B4-BE49-F238E27FC236}">
              <a16:creationId xmlns:a16="http://schemas.microsoft.com/office/drawing/2014/main" id="{A499D5F4-84AC-4A5C-8AAF-9E176D9E307A}"/>
            </a:ext>
          </a:extLst>
        </xdr:cNvPr>
        <xdr:cNvSpPr/>
      </xdr:nvSpPr>
      <xdr:spPr>
        <a:xfrm>
          <a:off x="1741714" y="872580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00" name="正方形/長方形 99">
          <a:extLst>
            <a:ext uri="{FF2B5EF4-FFF2-40B4-BE49-F238E27FC236}">
              <a16:creationId xmlns:a16="http://schemas.microsoft.com/office/drawing/2014/main" id="{97042838-4EE2-42F0-BD0D-2A9B4E4824E6}"/>
            </a:ext>
          </a:extLst>
        </xdr:cNvPr>
        <xdr:cNvSpPr/>
      </xdr:nvSpPr>
      <xdr:spPr>
        <a:xfrm>
          <a:off x="2786743" y="8525329"/>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01" name="正方形/長方形 100">
          <a:extLst>
            <a:ext uri="{FF2B5EF4-FFF2-40B4-BE49-F238E27FC236}">
              <a16:creationId xmlns:a16="http://schemas.microsoft.com/office/drawing/2014/main" id="{DF24155A-8AC9-48F7-9FD7-96DA675EEBA8}"/>
            </a:ext>
          </a:extLst>
        </xdr:cNvPr>
        <xdr:cNvSpPr/>
      </xdr:nvSpPr>
      <xdr:spPr>
        <a:xfrm>
          <a:off x="2786743" y="872580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02" name="正方形/長方形 101">
          <a:extLst>
            <a:ext uri="{FF2B5EF4-FFF2-40B4-BE49-F238E27FC236}">
              <a16:creationId xmlns:a16="http://schemas.microsoft.com/office/drawing/2014/main" id="{E9E91243-85AF-491D-8BA3-2A37F9986409}"/>
            </a:ext>
          </a:extLst>
        </xdr:cNvPr>
        <xdr:cNvSpPr/>
      </xdr:nvSpPr>
      <xdr:spPr>
        <a:xfrm>
          <a:off x="696686" y="8999764"/>
          <a:ext cx="4332514" cy="2250622"/>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03" name="テキスト ボックス 102">
          <a:extLst>
            <a:ext uri="{FF2B5EF4-FFF2-40B4-BE49-F238E27FC236}">
              <a16:creationId xmlns:a16="http://schemas.microsoft.com/office/drawing/2014/main" id="{43349154-2109-4434-9090-526FB882AF79}"/>
            </a:ext>
          </a:extLst>
        </xdr:cNvPr>
        <xdr:cNvSpPr txBox="1"/>
      </xdr:nvSpPr>
      <xdr:spPr>
        <a:xfrm>
          <a:off x="674914" y="8811986"/>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04" name="直線コネクタ 103">
          <a:extLst>
            <a:ext uri="{FF2B5EF4-FFF2-40B4-BE49-F238E27FC236}">
              <a16:creationId xmlns:a16="http://schemas.microsoft.com/office/drawing/2014/main" id="{AAF4D12B-CE6F-43A0-8A67-695CC587DC47}"/>
            </a:ext>
          </a:extLst>
        </xdr:cNvPr>
        <xdr:cNvCxnSpPr/>
      </xdr:nvCxnSpPr>
      <xdr:spPr>
        <a:xfrm>
          <a:off x="696686" y="11250386"/>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65</xdr:row>
      <xdr:rowOff>143527</xdr:rowOff>
    </xdr:from>
    <xdr:ext cx="403059" cy="259045"/>
    <xdr:sp macro="" textlink="">
      <xdr:nvSpPr>
        <xdr:cNvPr id="105" name="テキスト ボックス 104">
          <a:extLst>
            <a:ext uri="{FF2B5EF4-FFF2-40B4-BE49-F238E27FC236}">
              <a16:creationId xmlns:a16="http://schemas.microsoft.com/office/drawing/2014/main" id="{19D43DDE-E4E0-407B-8B09-F7F190DF8BC7}"/>
            </a:ext>
          </a:extLst>
        </xdr:cNvPr>
        <xdr:cNvSpPr txBox="1"/>
      </xdr:nvSpPr>
      <xdr:spPr>
        <a:xfrm>
          <a:off x="342612" y="111108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06" name="直線コネクタ 105">
          <a:extLst>
            <a:ext uri="{FF2B5EF4-FFF2-40B4-BE49-F238E27FC236}">
              <a16:creationId xmlns:a16="http://schemas.microsoft.com/office/drawing/2014/main" id="{7A8A5BFD-9A77-4574-B434-08D7E42E64FA}"/>
            </a:ext>
          </a:extLst>
        </xdr:cNvPr>
        <xdr:cNvCxnSpPr/>
      </xdr:nvCxnSpPr>
      <xdr:spPr>
        <a:xfrm>
          <a:off x="696686" y="10929257"/>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159855</xdr:rowOff>
    </xdr:from>
    <xdr:ext cx="403059" cy="259045"/>
    <xdr:sp macro="" textlink="">
      <xdr:nvSpPr>
        <xdr:cNvPr id="107" name="テキスト ボックス 106">
          <a:extLst>
            <a:ext uri="{FF2B5EF4-FFF2-40B4-BE49-F238E27FC236}">
              <a16:creationId xmlns:a16="http://schemas.microsoft.com/office/drawing/2014/main" id="{28B67193-85E9-4197-900E-C93800DE3F95}"/>
            </a:ext>
          </a:extLst>
        </xdr:cNvPr>
        <xdr:cNvSpPr txBox="1"/>
      </xdr:nvSpPr>
      <xdr:spPr>
        <a:xfrm>
          <a:off x="342612" y="1078975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08" name="直線コネクタ 107">
          <a:extLst>
            <a:ext uri="{FF2B5EF4-FFF2-40B4-BE49-F238E27FC236}">
              <a16:creationId xmlns:a16="http://schemas.microsoft.com/office/drawing/2014/main" id="{5C139D42-FED2-44ED-B5C2-6A6040402C1C}"/>
            </a:ext>
          </a:extLst>
        </xdr:cNvPr>
        <xdr:cNvCxnSpPr/>
      </xdr:nvCxnSpPr>
      <xdr:spPr>
        <a:xfrm>
          <a:off x="696686" y="10608128"/>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09" name="テキスト ボックス 108">
          <a:extLst>
            <a:ext uri="{FF2B5EF4-FFF2-40B4-BE49-F238E27FC236}">
              <a16:creationId xmlns:a16="http://schemas.microsoft.com/office/drawing/2014/main" id="{521F0D4D-65B9-4EEF-8DA4-B9BC7332A548}"/>
            </a:ext>
          </a:extLst>
        </xdr:cNvPr>
        <xdr:cNvSpPr txBox="1"/>
      </xdr:nvSpPr>
      <xdr:spPr>
        <a:xfrm>
          <a:off x="342612" y="104659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10" name="直線コネクタ 109">
          <a:extLst>
            <a:ext uri="{FF2B5EF4-FFF2-40B4-BE49-F238E27FC236}">
              <a16:creationId xmlns:a16="http://schemas.microsoft.com/office/drawing/2014/main" id="{DCFA9314-3686-41B3-BE84-3453A76039CF}"/>
            </a:ext>
          </a:extLst>
        </xdr:cNvPr>
        <xdr:cNvCxnSpPr/>
      </xdr:nvCxnSpPr>
      <xdr:spPr>
        <a:xfrm>
          <a:off x="696686" y="10286999"/>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11" name="テキスト ボックス 110">
          <a:extLst>
            <a:ext uri="{FF2B5EF4-FFF2-40B4-BE49-F238E27FC236}">
              <a16:creationId xmlns:a16="http://schemas.microsoft.com/office/drawing/2014/main" id="{D24A9172-80DB-4636-ABDB-721ECC1F9E8A}"/>
            </a:ext>
          </a:extLst>
        </xdr:cNvPr>
        <xdr:cNvSpPr txBox="1"/>
      </xdr:nvSpPr>
      <xdr:spPr>
        <a:xfrm>
          <a:off x="342612" y="1014477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12" name="直線コネクタ 111">
          <a:extLst>
            <a:ext uri="{FF2B5EF4-FFF2-40B4-BE49-F238E27FC236}">
              <a16:creationId xmlns:a16="http://schemas.microsoft.com/office/drawing/2014/main" id="{42C52922-FA31-46E7-8216-89A7B4E8A8DF}"/>
            </a:ext>
          </a:extLst>
        </xdr:cNvPr>
        <xdr:cNvCxnSpPr/>
      </xdr:nvCxnSpPr>
      <xdr:spPr>
        <a:xfrm>
          <a:off x="696686" y="9963151"/>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13" name="テキスト ボックス 112">
          <a:extLst>
            <a:ext uri="{FF2B5EF4-FFF2-40B4-BE49-F238E27FC236}">
              <a16:creationId xmlns:a16="http://schemas.microsoft.com/office/drawing/2014/main" id="{3974F175-5A36-42E0-819F-D32798744CE1}"/>
            </a:ext>
          </a:extLst>
        </xdr:cNvPr>
        <xdr:cNvSpPr txBox="1"/>
      </xdr:nvSpPr>
      <xdr:spPr>
        <a:xfrm>
          <a:off x="342612" y="98236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14" name="直線コネクタ 113">
          <a:extLst>
            <a:ext uri="{FF2B5EF4-FFF2-40B4-BE49-F238E27FC236}">
              <a16:creationId xmlns:a16="http://schemas.microsoft.com/office/drawing/2014/main" id="{6852D922-7FAC-4CDC-AAD5-38AC769E61F8}"/>
            </a:ext>
          </a:extLst>
        </xdr:cNvPr>
        <xdr:cNvCxnSpPr/>
      </xdr:nvCxnSpPr>
      <xdr:spPr>
        <a:xfrm>
          <a:off x="696686" y="9642022"/>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15" name="テキスト ボックス 114">
          <a:extLst>
            <a:ext uri="{FF2B5EF4-FFF2-40B4-BE49-F238E27FC236}">
              <a16:creationId xmlns:a16="http://schemas.microsoft.com/office/drawing/2014/main" id="{542BD92A-0FB7-43DD-B99D-00BC070DF6FD}"/>
            </a:ext>
          </a:extLst>
        </xdr:cNvPr>
        <xdr:cNvSpPr txBox="1"/>
      </xdr:nvSpPr>
      <xdr:spPr>
        <a:xfrm>
          <a:off x="342612" y="95025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16" name="直線コネクタ 115">
          <a:extLst>
            <a:ext uri="{FF2B5EF4-FFF2-40B4-BE49-F238E27FC236}">
              <a16:creationId xmlns:a16="http://schemas.microsoft.com/office/drawing/2014/main" id="{822F480D-B74A-4EDD-AD24-E0D01C7835BE}"/>
            </a:ext>
          </a:extLst>
        </xdr:cNvPr>
        <xdr:cNvCxnSpPr/>
      </xdr:nvCxnSpPr>
      <xdr:spPr>
        <a:xfrm>
          <a:off x="696686" y="9320893"/>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70049</xdr:rowOff>
    </xdr:from>
    <xdr:ext cx="403059" cy="259045"/>
    <xdr:sp macro="" textlink="">
      <xdr:nvSpPr>
        <xdr:cNvPr id="117" name="テキスト ボックス 116">
          <a:extLst>
            <a:ext uri="{FF2B5EF4-FFF2-40B4-BE49-F238E27FC236}">
              <a16:creationId xmlns:a16="http://schemas.microsoft.com/office/drawing/2014/main" id="{91E80EAD-D53E-4A93-9C3A-300E7825C5AE}"/>
            </a:ext>
          </a:extLst>
        </xdr:cNvPr>
        <xdr:cNvSpPr txBox="1"/>
      </xdr:nvSpPr>
      <xdr:spPr>
        <a:xfrm>
          <a:off x="342612" y="91813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18" name="直線コネクタ 117">
          <a:extLst>
            <a:ext uri="{FF2B5EF4-FFF2-40B4-BE49-F238E27FC236}">
              <a16:creationId xmlns:a16="http://schemas.microsoft.com/office/drawing/2014/main" id="{4B07FE99-3A8E-4AD6-890A-6C555952F11C}"/>
            </a:ext>
          </a:extLst>
        </xdr:cNvPr>
        <xdr:cNvCxnSpPr/>
      </xdr:nvCxnSpPr>
      <xdr:spPr>
        <a:xfrm>
          <a:off x="696686" y="8999764"/>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52</xdr:row>
      <xdr:rowOff>86377</xdr:rowOff>
    </xdr:from>
    <xdr:ext cx="403059" cy="259045"/>
    <xdr:sp macro="" textlink="">
      <xdr:nvSpPr>
        <xdr:cNvPr id="119" name="テキスト ボックス 118">
          <a:extLst>
            <a:ext uri="{FF2B5EF4-FFF2-40B4-BE49-F238E27FC236}">
              <a16:creationId xmlns:a16="http://schemas.microsoft.com/office/drawing/2014/main" id="{D099F804-23D2-45C9-9D34-A9D64C03546C}"/>
            </a:ext>
          </a:extLst>
        </xdr:cNvPr>
        <xdr:cNvSpPr txBox="1"/>
      </xdr:nvSpPr>
      <xdr:spPr>
        <a:xfrm>
          <a:off x="342612" y="88602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20" name="【橋りょう・トンネル】&#10;有形固定資産減価償却率グラフ枠">
          <a:extLst>
            <a:ext uri="{FF2B5EF4-FFF2-40B4-BE49-F238E27FC236}">
              <a16:creationId xmlns:a16="http://schemas.microsoft.com/office/drawing/2014/main" id="{0DA130B9-AA2A-49A2-A6FE-3772C901E8F9}"/>
            </a:ext>
          </a:extLst>
        </xdr:cNvPr>
        <xdr:cNvSpPr/>
      </xdr:nvSpPr>
      <xdr:spPr>
        <a:xfrm>
          <a:off x="696686" y="8999764"/>
          <a:ext cx="4332514" cy="2250622"/>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80010</xdr:rowOff>
    </xdr:from>
    <xdr:to>
      <xdr:col>24</xdr:col>
      <xdr:colOff>62865</xdr:colOff>
      <xdr:row>64</xdr:row>
      <xdr:rowOff>13063</xdr:rowOff>
    </xdr:to>
    <xdr:cxnSp macro="">
      <xdr:nvCxnSpPr>
        <xdr:cNvPr id="121" name="直線コネクタ 120">
          <a:extLst>
            <a:ext uri="{FF2B5EF4-FFF2-40B4-BE49-F238E27FC236}">
              <a16:creationId xmlns:a16="http://schemas.microsoft.com/office/drawing/2014/main" id="{6B1C2C21-D8D5-4D9A-8B88-8A752E0F43C2}"/>
            </a:ext>
          </a:extLst>
        </xdr:cNvPr>
        <xdr:cNvCxnSpPr/>
      </xdr:nvCxnSpPr>
      <xdr:spPr>
        <a:xfrm flipV="1">
          <a:off x="4242979" y="9360081"/>
          <a:ext cx="0" cy="14516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16890</xdr:rowOff>
    </xdr:from>
    <xdr:ext cx="405111" cy="259045"/>
    <xdr:sp macro="" textlink="">
      <xdr:nvSpPr>
        <xdr:cNvPr id="122" name="【橋りょう・トンネル】&#10;有形固定資産減価償却率最小値テキスト">
          <a:extLst>
            <a:ext uri="{FF2B5EF4-FFF2-40B4-BE49-F238E27FC236}">
              <a16:creationId xmlns:a16="http://schemas.microsoft.com/office/drawing/2014/main" id="{11301E5D-7457-479F-BD7B-1EAA124C5918}"/>
            </a:ext>
          </a:extLst>
        </xdr:cNvPr>
        <xdr:cNvSpPr txBox="1"/>
      </xdr:nvSpPr>
      <xdr:spPr>
        <a:xfrm>
          <a:off x="4281714" y="108155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13063</xdr:rowOff>
    </xdr:from>
    <xdr:to>
      <xdr:col>24</xdr:col>
      <xdr:colOff>152400</xdr:colOff>
      <xdr:row>64</xdr:row>
      <xdr:rowOff>13063</xdr:rowOff>
    </xdr:to>
    <xdr:cxnSp macro="">
      <xdr:nvCxnSpPr>
        <xdr:cNvPr id="123" name="直線コネクタ 122">
          <a:extLst>
            <a:ext uri="{FF2B5EF4-FFF2-40B4-BE49-F238E27FC236}">
              <a16:creationId xmlns:a16="http://schemas.microsoft.com/office/drawing/2014/main" id="{B1215F76-1CF1-4EDC-8A6B-8A1DB58B20A0}"/>
            </a:ext>
          </a:extLst>
        </xdr:cNvPr>
        <xdr:cNvCxnSpPr/>
      </xdr:nvCxnSpPr>
      <xdr:spPr>
        <a:xfrm>
          <a:off x="4171043" y="10811692"/>
          <a:ext cx="161471"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26687</xdr:rowOff>
    </xdr:from>
    <xdr:ext cx="405111" cy="259045"/>
    <xdr:sp macro="" textlink="">
      <xdr:nvSpPr>
        <xdr:cNvPr id="124" name="【橋りょう・トンネル】&#10;有形固定資産減価償却率最大値テキスト">
          <a:extLst>
            <a:ext uri="{FF2B5EF4-FFF2-40B4-BE49-F238E27FC236}">
              <a16:creationId xmlns:a16="http://schemas.microsoft.com/office/drawing/2014/main" id="{66F7B953-EBB6-4BC8-8A07-6BD3E5367C9C}"/>
            </a:ext>
          </a:extLst>
        </xdr:cNvPr>
        <xdr:cNvSpPr txBox="1"/>
      </xdr:nvSpPr>
      <xdr:spPr>
        <a:xfrm>
          <a:off x="4281714" y="91380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80010</xdr:rowOff>
    </xdr:from>
    <xdr:to>
      <xdr:col>24</xdr:col>
      <xdr:colOff>152400</xdr:colOff>
      <xdr:row>55</xdr:row>
      <xdr:rowOff>80010</xdr:rowOff>
    </xdr:to>
    <xdr:cxnSp macro="">
      <xdr:nvCxnSpPr>
        <xdr:cNvPr id="125" name="直線コネクタ 124">
          <a:extLst>
            <a:ext uri="{FF2B5EF4-FFF2-40B4-BE49-F238E27FC236}">
              <a16:creationId xmlns:a16="http://schemas.microsoft.com/office/drawing/2014/main" id="{4A487759-B476-4637-8D33-68DCD85FA8F3}"/>
            </a:ext>
          </a:extLst>
        </xdr:cNvPr>
        <xdr:cNvCxnSpPr/>
      </xdr:nvCxnSpPr>
      <xdr:spPr>
        <a:xfrm>
          <a:off x="4171043" y="9360081"/>
          <a:ext cx="161471"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81478</xdr:rowOff>
    </xdr:from>
    <xdr:ext cx="405111" cy="259045"/>
    <xdr:sp macro="" textlink="">
      <xdr:nvSpPr>
        <xdr:cNvPr id="126" name="【橋りょう・トンネル】&#10;有形固定資産減価償却率平均値テキスト">
          <a:extLst>
            <a:ext uri="{FF2B5EF4-FFF2-40B4-BE49-F238E27FC236}">
              <a16:creationId xmlns:a16="http://schemas.microsoft.com/office/drawing/2014/main" id="{0A126462-6038-40CE-A1F9-EB54D842DAAF}"/>
            </a:ext>
          </a:extLst>
        </xdr:cNvPr>
        <xdr:cNvSpPr txBox="1"/>
      </xdr:nvSpPr>
      <xdr:spPr>
        <a:xfrm>
          <a:off x="4281714" y="986773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58601</xdr:rowOff>
    </xdr:from>
    <xdr:to>
      <xdr:col>24</xdr:col>
      <xdr:colOff>114300</xdr:colOff>
      <xdr:row>59</xdr:row>
      <xdr:rowOff>160201</xdr:rowOff>
    </xdr:to>
    <xdr:sp macro="" textlink="">
      <xdr:nvSpPr>
        <xdr:cNvPr id="127" name="フローチャート: 判断 126">
          <a:extLst>
            <a:ext uri="{FF2B5EF4-FFF2-40B4-BE49-F238E27FC236}">
              <a16:creationId xmlns:a16="http://schemas.microsoft.com/office/drawing/2014/main" id="{46521032-3323-4CA5-AF1F-AD4175BC50F3}"/>
            </a:ext>
          </a:extLst>
        </xdr:cNvPr>
        <xdr:cNvSpPr/>
      </xdr:nvSpPr>
      <xdr:spPr>
        <a:xfrm>
          <a:off x="4192814" y="10013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19413</xdr:rowOff>
    </xdr:from>
    <xdr:to>
      <xdr:col>20</xdr:col>
      <xdr:colOff>38100</xdr:colOff>
      <xdr:row>59</xdr:row>
      <xdr:rowOff>121013</xdr:rowOff>
    </xdr:to>
    <xdr:sp macro="" textlink="">
      <xdr:nvSpPr>
        <xdr:cNvPr id="128" name="フローチャート: 判断 127">
          <a:extLst>
            <a:ext uri="{FF2B5EF4-FFF2-40B4-BE49-F238E27FC236}">
              <a16:creationId xmlns:a16="http://schemas.microsoft.com/office/drawing/2014/main" id="{E2165DAD-D8DD-454E-B581-E93EE810D10D}"/>
            </a:ext>
          </a:extLst>
        </xdr:cNvPr>
        <xdr:cNvSpPr/>
      </xdr:nvSpPr>
      <xdr:spPr>
        <a:xfrm>
          <a:off x="3436257" y="9974399"/>
          <a:ext cx="85272"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3084</xdr:rowOff>
    </xdr:from>
    <xdr:to>
      <xdr:col>15</xdr:col>
      <xdr:colOff>101600</xdr:colOff>
      <xdr:row>59</xdr:row>
      <xdr:rowOff>104684</xdr:rowOff>
    </xdr:to>
    <xdr:sp macro="" textlink="">
      <xdr:nvSpPr>
        <xdr:cNvPr id="129" name="フローチャート: 判断 128">
          <a:extLst>
            <a:ext uri="{FF2B5EF4-FFF2-40B4-BE49-F238E27FC236}">
              <a16:creationId xmlns:a16="http://schemas.microsoft.com/office/drawing/2014/main" id="{5D545EF1-0A84-4E88-AD4F-92946429928D}"/>
            </a:ext>
          </a:extLst>
        </xdr:cNvPr>
        <xdr:cNvSpPr/>
      </xdr:nvSpPr>
      <xdr:spPr>
        <a:xfrm>
          <a:off x="2612571" y="9958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58</xdr:row>
      <xdr:rowOff>119017</xdr:rowOff>
    </xdr:from>
    <xdr:to>
      <xdr:col>10</xdr:col>
      <xdr:colOff>165100</xdr:colOff>
      <xdr:row>59</xdr:row>
      <xdr:rowOff>49167</xdr:rowOff>
    </xdr:to>
    <xdr:sp macro="" textlink="">
      <xdr:nvSpPr>
        <xdr:cNvPr id="130" name="フローチャート: 判断 129">
          <a:extLst>
            <a:ext uri="{FF2B5EF4-FFF2-40B4-BE49-F238E27FC236}">
              <a16:creationId xmlns:a16="http://schemas.microsoft.com/office/drawing/2014/main" id="{0A988BB4-C9F7-417C-B4DE-E36018F278F2}"/>
            </a:ext>
          </a:extLst>
        </xdr:cNvPr>
        <xdr:cNvSpPr/>
      </xdr:nvSpPr>
      <xdr:spPr>
        <a:xfrm>
          <a:off x="1805214" y="9905274"/>
          <a:ext cx="101600"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57</xdr:row>
      <xdr:rowOff>120650</xdr:rowOff>
    </xdr:from>
    <xdr:to>
      <xdr:col>6</xdr:col>
      <xdr:colOff>38100</xdr:colOff>
      <xdr:row>58</xdr:row>
      <xdr:rowOff>50800</xdr:rowOff>
    </xdr:to>
    <xdr:sp macro="" textlink="">
      <xdr:nvSpPr>
        <xdr:cNvPr id="131" name="フローチャート: 判断 130">
          <a:extLst>
            <a:ext uri="{FF2B5EF4-FFF2-40B4-BE49-F238E27FC236}">
              <a16:creationId xmlns:a16="http://schemas.microsoft.com/office/drawing/2014/main" id="{13D89C3F-736A-4489-BF21-B014C68023B8}"/>
            </a:ext>
          </a:extLst>
        </xdr:cNvPr>
        <xdr:cNvSpPr/>
      </xdr:nvSpPr>
      <xdr:spPr>
        <a:xfrm>
          <a:off x="997857" y="9738179"/>
          <a:ext cx="85272"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32" name="テキスト ボックス 131">
          <a:extLst>
            <a:ext uri="{FF2B5EF4-FFF2-40B4-BE49-F238E27FC236}">
              <a16:creationId xmlns:a16="http://schemas.microsoft.com/office/drawing/2014/main" id="{CA256A15-EEE6-4333-9E71-8058B8D9B4AB}"/>
            </a:ext>
          </a:extLst>
        </xdr:cNvPr>
        <xdr:cNvSpPr txBox="1"/>
      </xdr:nvSpPr>
      <xdr:spPr>
        <a:xfrm>
          <a:off x="4069443"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33" name="テキスト ボックス 132">
          <a:extLst>
            <a:ext uri="{FF2B5EF4-FFF2-40B4-BE49-F238E27FC236}">
              <a16:creationId xmlns:a16="http://schemas.microsoft.com/office/drawing/2014/main" id="{C627DA18-70C9-4E4D-A76A-A3DD3398A314}"/>
            </a:ext>
          </a:extLst>
        </xdr:cNvPr>
        <xdr:cNvSpPr txBox="1"/>
      </xdr:nvSpPr>
      <xdr:spPr>
        <a:xfrm>
          <a:off x="3307443"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34" name="テキスト ボックス 133">
          <a:extLst>
            <a:ext uri="{FF2B5EF4-FFF2-40B4-BE49-F238E27FC236}">
              <a16:creationId xmlns:a16="http://schemas.microsoft.com/office/drawing/2014/main" id="{C855AF08-249C-4FEE-A5EB-99129D48CDE1}"/>
            </a:ext>
          </a:extLst>
        </xdr:cNvPr>
        <xdr:cNvSpPr txBox="1"/>
      </xdr:nvSpPr>
      <xdr:spPr>
        <a:xfrm>
          <a:off x="2489200"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35" name="テキスト ボックス 134">
          <a:extLst>
            <a:ext uri="{FF2B5EF4-FFF2-40B4-BE49-F238E27FC236}">
              <a16:creationId xmlns:a16="http://schemas.microsoft.com/office/drawing/2014/main" id="{F3B8A326-331F-48E1-89F8-9A14D120A16B}"/>
            </a:ext>
          </a:extLst>
        </xdr:cNvPr>
        <xdr:cNvSpPr txBox="1"/>
      </xdr:nvSpPr>
      <xdr:spPr>
        <a:xfrm>
          <a:off x="1681843"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36" name="テキスト ボックス 135">
          <a:extLst>
            <a:ext uri="{FF2B5EF4-FFF2-40B4-BE49-F238E27FC236}">
              <a16:creationId xmlns:a16="http://schemas.microsoft.com/office/drawing/2014/main" id="{92B0283A-A5FF-4E04-A31D-AD55D701E3A0}"/>
            </a:ext>
          </a:extLst>
        </xdr:cNvPr>
        <xdr:cNvSpPr txBox="1"/>
      </xdr:nvSpPr>
      <xdr:spPr>
        <a:xfrm>
          <a:off x="869043"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119017</xdr:rowOff>
    </xdr:from>
    <xdr:to>
      <xdr:col>24</xdr:col>
      <xdr:colOff>114300</xdr:colOff>
      <xdr:row>61</xdr:row>
      <xdr:rowOff>49167</xdr:rowOff>
    </xdr:to>
    <xdr:sp macro="" textlink="">
      <xdr:nvSpPr>
        <xdr:cNvPr id="137" name="楕円 136">
          <a:extLst>
            <a:ext uri="{FF2B5EF4-FFF2-40B4-BE49-F238E27FC236}">
              <a16:creationId xmlns:a16="http://schemas.microsoft.com/office/drawing/2014/main" id="{54A2CF07-5154-4349-82FE-F4CDABF2E642}"/>
            </a:ext>
          </a:extLst>
        </xdr:cNvPr>
        <xdr:cNvSpPr/>
      </xdr:nvSpPr>
      <xdr:spPr>
        <a:xfrm>
          <a:off x="4192814" y="10242731"/>
          <a:ext cx="101600"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60</xdr:row>
      <xdr:rowOff>97444</xdr:rowOff>
    </xdr:from>
    <xdr:ext cx="405111" cy="259045"/>
    <xdr:sp macro="" textlink="">
      <xdr:nvSpPr>
        <xdr:cNvPr id="138" name="【橋りょう・トンネル】&#10;有形固定資産減価償却率該当値テキスト">
          <a:extLst>
            <a:ext uri="{FF2B5EF4-FFF2-40B4-BE49-F238E27FC236}">
              <a16:creationId xmlns:a16="http://schemas.microsoft.com/office/drawing/2014/main" id="{9B0A981E-847E-461A-8F60-86002B406BA3}"/>
            </a:ext>
          </a:extLst>
        </xdr:cNvPr>
        <xdr:cNvSpPr txBox="1"/>
      </xdr:nvSpPr>
      <xdr:spPr>
        <a:xfrm>
          <a:off x="4281714" y="102211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60</xdr:row>
      <xdr:rowOff>135346</xdr:rowOff>
    </xdr:from>
    <xdr:to>
      <xdr:col>20</xdr:col>
      <xdr:colOff>38100</xdr:colOff>
      <xdr:row>61</xdr:row>
      <xdr:rowOff>65496</xdr:rowOff>
    </xdr:to>
    <xdr:sp macro="" textlink="">
      <xdr:nvSpPr>
        <xdr:cNvPr id="139" name="楕円 138">
          <a:extLst>
            <a:ext uri="{FF2B5EF4-FFF2-40B4-BE49-F238E27FC236}">
              <a16:creationId xmlns:a16="http://schemas.microsoft.com/office/drawing/2014/main" id="{B111648E-1F12-4DFF-8AC2-7773D3C25C36}"/>
            </a:ext>
          </a:extLst>
        </xdr:cNvPr>
        <xdr:cNvSpPr/>
      </xdr:nvSpPr>
      <xdr:spPr>
        <a:xfrm>
          <a:off x="3436257" y="10259060"/>
          <a:ext cx="85272"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60</xdr:row>
      <xdr:rowOff>169817</xdr:rowOff>
    </xdr:from>
    <xdr:to>
      <xdr:col>24</xdr:col>
      <xdr:colOff>63500</xdr:colOff>
      <xdr:row>61</xdr:row>
      <xdr:rowOff>14696</xdr:rowOff>
    </xdr:to>
    <xdr:cxnSp macro="">
      <xdr:nvCxnSpPr>
        <xdr:cNvPr id="140" name="直線コネクタ 139">
          <a:extLst>
            <a:ext uri="{FF2B5EF4-FFF2-40B4-BE49-F238E27FC236}">
              <a16:creationId xmlns:a16="http://schemas.microsoft.com/office/drawing/2014/main" id="{5AD97358-FD64-43DF-82F6-19770F6D7A95}"/>
            </a:ext>
          </a:extLst>
        </xdr:cNvPr>
        <xdr:cNvCxnSpPr/>
      </xdr:nvCxnSpPr>
      <xdr:spPr>
        <a:xfrm flipV="1">
          <a:off x="3481614" y="10293531"/>
          <a:ext cx="762000" cy="13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60</xdr:row>
      <xdr:rowOff>83094</xdr:rowOff>
    </xdr:from>
    <xdr:to>
      <xdr:col>15</xdr:col>
      <xdr:colOff>101600</xdr:colOff>
      <xdr:row>61</xdr:row>
      <xdr:rowOff>13244</xdr:rowOff>
    </xdr:to>
    <xdr:sp macro="" textlink="">
      <xdr:nvSpPr>
        <xdr:cNvPr id="141" name="楕円 140">
          <a:extLst>
            <a:ext uri="{FF2B5EF4-FFF2-40B4-BE49-F238E27FC236}">
              <a16:creationId xmlns:a16="http://schemas.microsoft.com/office/drawing/2014/main" id="{E3D7D11E-0BA3-4486-9D8D-A40305CCEA41}"/>
            </a:ext>
          </a:extLst>
        </xdr:cNvPr>
        <xdr:cNvSpPr/>
      </xdr:nvSpPr>
      <xdr:spPr>
        <a:xfrm>
          <a:off x="2612571" y="10206808"/>
          <a:ext cx="101600"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60</xdr:row>
      <xdr:rowOff>133894</xdr:rowOff>
    </xdr:from>
    <xdr:to>
      <xdr:col>19</xdr:col>
      <xdr:colOff>177800</xdr:colOff>
      <xdr:row>61</xdr:row>
      <xdr:rowOff>14696</xdr:rowOff>
    </xdr:to>
    <xdr:cxnSp macro="">
      <xdr:nvCxnSpPr>
        <xdr:cNvPr id="142" name="直線コネクタ 141">
          <a:extLst>
            <a:ext uri="{FF2B5EF4-FFF2-40B4-BE49-F238E27FC236}">
              <a16:creationId xmlns:a16="http://schemas.microsoft.com/office/drawing/2014/main" id="{02734AE4-A985-468B-ABAD-36C79ED09F09}"/>
            </a:ext>
          </a:extLst>
        </xdr:cNvPr>
        <xdr:cNvCxnSpPr/>
      </xdr:nvCxnSpPr>
      <xdr:spPr>
        <a:xfrm>
          <a:off x="2663371" y="10257608"/>
          <a:ext cx="818243" cy="49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60</xdr:row>
      <xdr:rowOff>34109</xdr:rowOff>
    </xdr:from>
    <xdr:to>
      <xdr:col>10</xdr:col>
      <xdr:colOff>165100</xdr:colOff>
      <xdr:row>60</xdr:row>
      <xdr:rowOff>135709</xdr:rowOff>
    </xdr:to>
    <xdr:sp macro="" textlink="">
      <xdr:nvSpPr>
        <xdr:cNvPr id="143" name="楕円 142">
          <a:extLst>
            <a:ext uri="{FF2B5EF4-FFF2-40B4-BE49-F238E27FC236}">
              <a16:creationId xmlns:a16="http://schemas.microsoft.com/office/drawing/2014/main" id="{57D8BEFE-44E6-4D99-8EFF-A4BAF5FF0BE6}"/>
            </a:ext>
          </a:extLst>
        </xdr:cNvPr>
        <xdr:cNvSpPr/>
      </xdr:nvSpPr>
      <xdr:spPr>
        <a:xfrm>
          <a:off x="1805214" y="10157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60</xdr:row>
      <xdr:rowOff>84909</xdr:rowOff>
    </xdr:from>
    <xdr:to>
      <xdr:col>15</xdr:col>
      <xdr:colOff>50800</xdr:colOff>
      <xdr:row>60</xdr:row>
      <xdr:rowOff>133894</xdr:rowOff>
    </xdr:to>
    <xdr:cxnSp macro="">
      <xdr:nvCxnSpPr>
        <xdr:cNvPr id="144" name="直線コネクタ 143">
          <a:extLst>
            <a:ext uri="{FF2B5EF4-FFF2-40B4-BE49-F238E27FC236}">
              <a16:creationId xmlns:a16="http://schemas.microsoft.com/office/drawing/2014/main" id="{8DCA92FC-09FC-4C9F-8920-49D6E96E63FD}"/>
            </a:ext>
          </a:extLst>
        </xdr:cNvPr>
        <xdr:cNvCxnSpPr/>
      </xdr:nvCxnSpPr>
      <xdr:spPr>
        <a:xfrm>
          <a:off x="1856014" y="10208623"/>
          <a:ext cx="807357" cy="48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57</xdr:row>
      <xdr:rowOff>137540</xdr:rowOff>
    </xdr:from>
    <xdr:ext cx="405111" cy="259045"/>
    <xdr:sp macro="" textlink="">
      <xdr:nvSpPr>
        <xdr:cNvPr id="145" name="n_1aveValue【橋りょう・トンネル】&#10;有形固定資産減価償却率">
          <a:extLst>
            <a:ext uri="{FF2B5EF4-FFF2-40B4-BE49-F238E27FC236}">
              <a16:creationId xmlns:a16="http://schemas.microsoft.com/office/drawing/2014/main" id="{43D1C624-03A1-42AC-8C2A-A3274D927ACB}"/>
            </a:ext>
          </a:extLst>
        </xdr:cNvPr>
        <xdr:cNvSpPr txBox="1"/>
      </xdr:nvSpPr>
      <xdr:spPr>
        <a:xfrm>
          <a:off x="3288130" y="97550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121211</xdr:rowOff>
    </xdr:from>
    <xdr:ext cx="405111" cy="259045"/>
    <xdr:sp macro="" textlink="">
      <xdr:nvSpPr>
        <xdr:cNvPr id="146" name="n_2aveValue【橋りょう・トンネル】&#10;有形固定資産減価償却率">
          <a:extLst>
            <a:ext uri="{FF2B5EF4-FFF2-40B4-BE49-F238E27FC236}">
              <a16:creationId xmlns:a16="http://schemas.microsoft.com/office/drawing/2014/main" id="{14B08347-467C-4EEE-AF5D-B03BAAC6C7B4}"/>
            </a:ext>
          </a:extLst>
        </xdr:cNvPr>
        <xdr:cNvSpPr txBox="1"/>
      </xdr:nvSpPr>
      <xdr:spPr>
        <a:xfrm>
          <a:off x="2477144" y="97387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57</xdr:row>
      <xdr:rowOff>65694</xdr:rowOff>
    </xdr:from>
    <xdr:ext cx="405111" cy="259045"/>
    <xdr:sp macro="" textlink="">
      <xdr:nvSpPr>
        <xdr:cNvPr id="147" name="n_3aveValue【橋りょう・トンネル】&#10;有形固定資産減価償却率">
          <a:extLst>
            <a:ext uri="{FF2B5EF4-FFF2-40B4-BE49-F238E27FC236}">
              <a16:creationId xmlns:a16="http://schemas.microsoft.com/office/drawing/2014/main" id="{67C80752-BC1B-4123-8061-72EB217DAB9A}"/>
            </a:ext>
          </a:extLst>
        </xdr:cNvPr>
        <xdr:cNvSpPr txBox="1"/>
      </xdr:nvSpPr>
      <xdr:spPr>
        <a:xfrm>
          <a:off x="1669787" y="96832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56</xdr:row>
      <xdr:rowOff>67327</xdr:rowOff>
    </xdr:from>
    <xdr:ext cx="405111" cy="259045"/>
    <xdr:sp macro="" textlink="">
      <xdr:nvSpPr>
        <xdr:cNvPr id="148" name="n_4aveValue【橋りょう・トンネル】&#10;有形固定資産減価償却率">
          <a:extLst>
            <a:ext uri="{FF2B5EF4-FFF2-40B4-BE49-F238E27FC236}">
              <a16:creationId xmlns:a16="http://schemas.microsoft.com/office/drawing/2014/main" id="{52E021FE-9BE2-41A7-B34A-FA770F39E0BA}"/>
            </a:ext>
          </a:extLst>
        </xdr:cNvPr>
        <xdr:cNvSpPr txBox="1"/>
      </xdr:nvSpPr>
      <xdr:spPr>
        <a:xfrm>
          <a:off x="862430" y="9516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61</xdr:row>
      <xdr:rowOff>56623</xdr:rowOff>
    </xdr:from>
    <xdr:ext cx="405111" cy="259045"/>
    <xdr:sp macro="" textlink="">
      <xdr:nvSpPr>
        <xdr:cNvPr id="149" name="n_1mainValue【橋りょう・トンネル】&#10;有形固定資産減価償却率">
          <a:extLst>
            <a:ext uri="{FF2B5EF4-FFF2-40B4-BE49-F238E27FC236}">
              <a16:creationId xmlns:a16="http://schemas.microsoft.com/office/drawing/2014/main" id="{67688008-6437-4A52-B5DC-E859B9FAF4BD}"/>
            </a:ext>
          </a:extLst>
        </xdr:cNvPr>
        <xdr:cNvSpPr txBox="1"/>
      </xdr:nvSpPr>
      <xdr:spPr>
        <a:xfrm>
          <a:off x="3288130" y="103490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4371</xdr:rowOff>
    </xdr:from>
    <xdr:ext cx="405111" cy="259045"/>
    <xdr:sp macro="" textlink="">
      <xdr:nvSpPr>
        <xdr:cNvPr id="150" name="n_2mainValue【橋りょう・トンネル】&#10;有形固定資産減価償却率">
          <a:extLst>
            <a:ext uri="{FF2B5EF4-FFF2-40B4-BE49-F238E27FC236}">
              <a16:creationId xmlns:a16="http://schemas.microsoft.com/office/drawing/2014/main" id="{9611433F-2DED-495B-8134-E6FF430241AE}"/>
            </a:ext>
          </a:extLst>
        </xdr:cNvPr>
        <xdr:cNvSpPr txBox="1"/>
      </xdr:nvSpPr>
      <xdr:spPr>
        <a:xfrm>
          <a:off x="2477144" y="102968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126836</xdr:rowOff>
    </xdr:from>
    <xdr:ext cx="405111" cy="259045"/>
    <xdr:sp macro="" textlink="">
      <xdr:nvSpPr>
        <xdr:cNvPr id="151" name="n_3mainValue【橋りょう・トンネル】&#10;有形固定資産減価償却率">
          <a:extLst>
            <a:ext uri="{FF2B5EF4-FFF2-40B4-BE49-F238E27FC236}">
              <a16:creationId xmlns:a16="http://schemas.microsoft.com/office/drawing/2014/main" id="{F89D274D-29AC-4927-A9F7-38FE0E488A0C}"/>
            </a:ext>
          </a:extLst>
        </xdr:cNvPr>
        <xdr:cNvSpPr txBox="1"/>
      </xdr:nvSpPr>
      <xdr:spPr>
        <a:xfrm>
          <a:off x="1669787" y="102505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52" name="正方形/長方形 151">
          <a:extLst>
            <a:ext uri="{FF2B5EF4-FFF2-40B4-BE49-F238E27FC236}">
              <a16:creationId xmlns:a16="http://schemas.microsoft.com/office/drawing/2014/main" id="{34F69C4E-B13E-491A-A081-C5D32BCA2877}"/>
            </a:ext>
          </a:extLst>
        </xdr:cNvPr>
        <xdr:cNvSpPr/>
      </xdr:nvSpPr>
      <xdr:spPr>
        <a:xfrm>
          <a:off x="6048829" y="7875814"/>
          <a:ext cx="4316185" cy="62411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53" name="正方形/長方形 152">
          <a:extLst>
            <a:ext uri="{FF2B5EF4-FFF2-40B4-BE49-F238E27FC236}">
              <a16:creationId xmlns:a16="http://schemas.microsoft.com/office/drawing/2014/main" id="{DC525E56-3405-46F3-9602-FC1ED648377F}"/>
            </a:ext>
          </a:extLst>
        </xdr:cNvPr>
        <xdr:cNvSpPr/>
      </xdr:nvSpPr>
      <xdr:spPr>
        <a:xfrm>
          <a:off x="6159500" y="8525329"/>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54" name="正方形/長方形 153">
          <a:extLst>
            <a:ext uri="{FF2B5EF4-FFF2-40B4-BE49-F238E27FC236}">
              <a16:creationId xmlns:a16="http://schemas.microsoft.com/office/drawing/2014/main" id="{CA122040-2DEC-4B9D-AF30-F983555A2A48}"/>
            </a:ext>
          </a:extLst>
        </xdr:cNvPr>
        <xdr:cNvSpPr/>
      </xdr:nvSpPr>
      <xdr:spPr>
        <a:xfrm>
          <a:off x="6159500" y="872580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55" name="正方形/長方形 154">
          <a:extLst>
            <a:ext uri="{FF2B5EF4-FFF2-40B4-BE49-F238E27FC236}">
              <a16:creationId xmlns:a16="http://schemas.microsoft.com/office/drawing/2014/main" id="{5A3B03A6-D2EC-4430-B7B8-78BF9A5AF3DF}"/>
            </a:ext>
          </a:extLst>
        </xdr:cNvPr>
        <xdr:cNvSpPr/>
      </xdr:nvSpPr>
      <xdr:spPr>
        <a:xfrm>
          <a:off x="7093857" y="8525329"/>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56" name="正方形/長方形 155">
          <a:extLst>
            <a:ext uri="{FF2B5EF4-FFF2-40B4-BE49-F238E27FC236}">
              <a16:creationId xmlns:a16="http://schemas.microsoft.com/office/drawing/2014/main" id="{20DD72E1-1045-400D-8444-2527D86F5B00}"/>
            </a:ext>
          </a:extLst>
        </xdr:cNvPr>
        <xdr:cNvSpPr/>
      </xdr:nvSpPr>
      <xdr:spPr>
        <a:xfrm>
          <a:off x="7093857" y="872580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156,208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57" name="正方形/長方形 156">
          <a:extLst>
            <a:ext uri="{FF2B5EF4-FFF2-40B4-BE49-F238E27FC236}">
              <a16:creationId xmlns:a16="http://schemas.microsoft.com/office/drawing/2014/main" id="{D34DE12D-1E3D-46A5-8251-1ACC4694B936}"/>
            </a:ext>
          </a:extLst>
        </xdr:cNvPr>
        <xdr:cNvSpPr/>
      </xdr:nvSpPr>
      <xdr:spPr>
        <a:xfrm>
          <a:off x="8138886" y="8525329"/>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58" name="正方形/長方形 157">
          <a:extLst>
            <a:ext uri="{FF2B5EF4-FFF2-40B4-BE49-F238E27FC236}">
              <a16:creationId xmlns:a16="http://schemas.microsoft.com/office/drawing/2014/main" id="{EA7CD7EF-B845-4DFC-B8AC-6DC45EADF73C}"/>
            </a:ext>
          </a:extLst>
        </xdr:cNvPr>
        <xdr:cNvSpPr/>
      </xdr:nvSpPr>
      <xdr:spPr>
        <a:xfrm>
          <a:off x="8138886" y="872580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59" name="正方形/長方形 158">
          <a:extLst>
            <a:ext uri="{FF2B5EF4-FFF2-40B4-BE49-F238E27FC236}">
              <a16:creationId xmlns:a16="http://schemas.microsoft.com/office/drawing/2014/main" id="{624A0C06-BCA7-4BB0-9E0A-B827A600EDA5}"/>
            </a:ext>
          </a:extLst>
        </xdr:cNvPr>
        <xdr:cNvSpPr/>
      </xdr:nvSpPr>
      <xdr:spPr>
        <a:xfrm>
          <a:off x="6048829" y="8999764"/>
          <a:ext cx="4316185" cy="2250622"/>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60" name="テキスト ボックス 159">
          <a:extLst>
            <a:ext uri="{FF2B5EF4-FFF2-40B4-BE49-F238E27FC236}">
              <a16:creationId xmlns:a16="http://schemas.microsoft.com/office/drawing/2014/main" id="{4AC8F49C-72B7-4325-BC3A-F31C7A96CB0D}"/>
            </a:ext>
          </a:extLst>
        </xdr:cNvPr>
        <xdr:cNvSpPr txBox="1"/>
      </xdr:nvSpPr>
      <xdr:spPr>
        <a:xfrm>
          <a:off x="6010729" y="8811986"/>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61" name="直線コネクタ 160">
          <a:extLst>
            <a:ext uri="{FF2B5EF4-FFF2-40B4-BE49-F238E27FC236}">
              <a16:creationId xmlns:a16="http://schemas.microsoft.com/office/drawing/2014/main" id="{57DE203D-5C2F-45F2-ABF1-96E4CE1480B6}"/>
            </a:ext>
          </a:extLst>
        </xdr:cNvPr>
        <xdr:cNvCxnSpPr/>
      </xdr:nvCxnSpPr>
      <xdr:spPr>
        <a:xfrm>
          <a:off x="6048829" y="11250386"/>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162" name="直線コネクタ 161">
          <a:extLst>
            <a:ext uri="{FF2B5EF4-FFF2-40B4-BE49-F238E27FC236}">
              <a16:creationId xmlns:a16="http://schemas.microsoft.com/office/drawing/2014/main" id="{9FEF4345-18CD-415A-B9BD-1BDD65DD2F08}"/>
            </a:ext>
          </a:extLst>
        </xdr:cNvPr>
        <xdr:cNvCxnSpPr/>
      </xdr:nvCxnSpPr>
      <xdr:spPr>
        <a:xfrm>
          <a:off x="6048829" y="10874829"/>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105427</xdr:rowOff>
    </xdr:from>
    <xdr:ext cx="248786" cy="259045"/>
    <xdr:sp macro="" textlink="">
      <xdr:nvSpPr>
        <xdr:cNvPr id="163" name="テキスト ボックス 162">
          <a:extLst>
            <a:ext uri="{FF2B5EF4-FFF2-40B4-BE49-F238E27FC236}">
              <a16:creationId xmlns:a16="http://schemas.microsoft.com/office/drawing/2014/main" id="{0BC75EF1-438C-418E-9BEB-086AF02E9E2B}"/>
            </a:ext>
          </a:extLst>
        </xdr:cNvPr>
        <xdr:cNvSpPr txBox="1"/>
      </xdr:nvSpPr>
      <xdr:spPr>
        <a:xfrm>
          <a:off x="5816371" y="107353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164" name="直線コネクタ 163">
          <a:extLst>
            <a:ext uri="{FF2B5EF4-FFF2-40B4-BE49-F238E27FC236}">
              <a16:creationId xmlns:a16="http://schemas.microsoft.com/office/drawing/2014/main" id="{60CF2D7D-0776-4BFB-8CFA-3E9F39849B3B}"/>
            </a:ext>
          </a:extLst>
        </xdr:cNvPr>
        <xdr:cNvCxnSpPr/>
      </xdr:nvCxnSpPr>
      <xdr:spPr>
        <a:xfrm>
          <a:off x="6048829" y="10499271"/>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61</xdr:row>
      <xdr:rowOff>67327</xdr:rowOff>
    </xdr:from>
    <xdr:ext cx="531299" cy="259045"/>
    <xdr:sp macro="" textlink="">
      <xdr:nvSpPr>
        <xdr:cNvPr id="165" name="テキスト ボックス 164">
          <a:extLst>
            <a:ext uri="{FF2B5EF4-FFF2-40B4-BE49-F238E27FC236}">
              <a16:creationId xmlns:a16="http://schemas.microsoft.com/office/drawing/2014/main" id="{3D5D790A-7DDA-494B-9BBA-F2DEE7AE77C8}"/>
            </a:ext>
          </a:extLst>
        </xdr:cNvPr>
        <xdr:cNvSpPr txBox="1"/>
      </xdr:nvSpPr>
      <xdr:spPr>
        <a:xfrm>
          <a:off x="5566515" y="1035977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166" name="直線コネクタ 165">
          <a:extLst>
            <a:ext uri="{FF2B5EF4-FFF2-40B4-BE49-F238E27FC236}">
              <a16:creationId xmlns:a16="http://schemas.microsoft.com/office/drawing/2014/main" id="{83DC8ECA-FE0E-4377-ACB6-B8B63B3DBBA2}"/>
            </a:ext>
          </a:extLst>
        </xdr:cNvPr>
        <xdr:cNvCxnSpPr/>
      </xdr:nvCxnSpPr>
      <xdr:spPr>
        <a:xfrm>
          <a:off x="6048829" y="10123714"/>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59</xdr:row>
      <xdr:rowOff>29227</xdr:rowOff>
    </xdr:from>
    <xdr:ext cx="595419" cy="259045"/>
    <xdr:sp macro="" textlink="">
      <xdr:nvSpPr>
        <xdr:cNvPr id="167" name="テキスト ボックス 166">
          <a:extLst>
            <a:ext uri="{FF2B5EF4-FFF2-40B4-BE49-F238E27FC236}">
              <a16:creationId xmlns:a16="http://schemas.microsoft.com/office/drawing/2014/main" id="{EF3A7412-EFC4-49C9-9481-A0E4978923E5}"/>
            </a:ext>
          </a:extLst>
        </xdr:cNvPr>
        <xdr:cNvSpPr txBox="1"/>
      </xdr:nvSpPr>
      <xdr:spPr>
        <a:xfrm>
          <a:off x="5502395" y="998421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168" name="直線コネクタ 167">
          <a:extLst>
            <a:ext uri="{FF2B5EF4-FFF2-40B4-BE49-F238E27FC236}">
              <a16:creationId xmlns:a16="http://schemas.microsoft.com/office/drawing/2014/main" id="{D858282B-6D48-40E6-9510-0C15D96A7F41}"/>
            </a:ext>
          </a:extLst>
        </xdr:cNvPr>
        <xdr:cNvCxnSpPr/>
      </xdr:nvCxnSpPr>
      <xdr:spPr>
        <a:xfrm>
          <a:off x="6048829" y="9750879"/>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162577</xdr:rowOff>
    </xdr:from>
    <xdr:ext cx="595419" cy="259045"/>
    <xdr:sp macro="" textlink="">
      <xdr:nvSpPr>
        <xdr:cNvPr id="169" name="テキスト ボックス 168">
          <a:extLst>
            <a:ext uri="{FF2B5EF4-FFF2-40B4-BE49-F238E27FC236}">
              <a16:creationId xmlns:a16="http://schemas.microsoft.com/office/drawing/2014/main" id="{04AEB18D-49F5-4F3C-907B-4B408DD72748}"/>
            </a:ext>
          </a:extLst>
        </xdr:cNvPr>
        <xdr:cNvSpPr txBox="1"/>
      </xdr:nvSpPr>
      <xdr:spPr>
        <a:xfrm>
          <a:off x="5502395" y="9611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170" name="直線コネクタ 169">
          <a:extLst>
            <a:ext uri="{FF2B5EF4-FFF2-40B4-BE49-F238E27FC236}">
              <a16:creationId xmlns:a16="http://schemas.microsoft.com/office/drawing/2014/main" id="{6B6B442D-ED14-4900-8ACB-7B943A650811}"/>
            </a:ext>
          </a:extLst>
        </xdr:cNvPr>
        <xdr:cNvCxnSpPr/>
      </xdr:nvCxnSpPr>
      <xdr:spPr>
        <a:xfrm>
          <a:off x="6048829" y="9375321"/>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124477</xdr:rowOff>
    </xdr:from>
    <xdr:ext cx="595419" cy="259045"/>
    <xdr:sp macro="" textlink="">
      <xdr:nvSpPr>
        <xdr:cNvPr id="171" name="テキスト ボックス 170">
          <a:extLst>
            <a:ext uri="{FF2B5EF4-FFF2-40B4-BE49-F238E27FC236}">
              <a16:creationId xmlns:a16="http://schemas.microsoft.com/office/drawing/2014/main" id="{1681C2E4-61E9-4917-8D9D-8ECEA7C2D00F}"/>
            </a:ext>
          </a:extLst>
        </xdr:cNvPr>
        <xdr:cNvSpPr txBox="1"/>
      </xdr:nvSpPr>
      <xdr:spPr>
        <a:xfrm>
          <a:off x="5502395" y="92358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72" name="直線コネクタ 171">
          <a:extLst>
            <a:ext uri="{FF2B5EF4-FFF2-40B4-BE49-F238E27FC236}">
              <a16:creationId xmlns:a16="http://schemas.microsoft.com/office/drawing/2014/main" id="{F2835BD0-142A-4214-9CFA-D6E1D8B39D55}"/>
            </a:ext>
          </a:extLst>
        </xdr:cNvPr>
        <xdr:cNvCxnSpPr/>
      </xdr:nvCxnSpPr>
      <xdr:spPr>
        <a:xfrm>
          <a:off x="6048829" y="8999764"/>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86377</xdr:rowOff>
    </xdr:from>
    <xdr:ext cx="595419" cy="259045"/>
    <xdr:sp macro="" textlink="">
      <xdr:nvSpPr>
        <xdr:cNvPr id="173" name="テキスト ボックス 172">
          <a:extLst>
            <a:ext uri="{FF2B5EF4-FFF2-40B4-BE49-F238E27FC236}">
              <a16:creationId xmlns:a16="http://schemas.microsoft.com/office/drawing/2014/main" id="{FF3D773A-A6E5-4EE6-A298-D618C268EB87}"/>
            </a:ext>
          </a:extLst>
        </xdr:cNvPr>
        <xdr:cNvSpPr txBox="1"/>
      </xdr:nvSpPr>
      <xdr:spPr>
        <a:xfrm>
          <a:off x="5502395" y="88602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74" name="【橋りょう・トンネル】&#10;一人当たり有形固定資産（償却資産）額グラフ枠">
          <a:extLst>
            <a:ext uri="{FF2B5EF4-FFF2-40B4-BE49-F238E27FC236}">
              <a16:creationId xmlns:a16="http://schemas.microsoft.com/office/drawing/2014/main" id="{7F61DECA-C63E-4011-BA6E-500EA91BD849}"/>
            </a:ext>
          </a:extLst>
        </xdr:cNvPr>
        <xdr:cNvSpPr/>
      </xdr:nvSpPr>
      <xdr:spPr>
        <a:xfrm>
          <a:off x="6048829" y="8999764"/>
          <a:ext cx="4316185" cy="2250622"/>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6987</xdr:rowOff>
    </xdr:from>
    <xdr:to>
      <xdr:col>54</xdr:col>
      <xdr:colOff>189865</xdr:colOff>
      <xdr:row>64</xdr:row>
      <xdr:rowOff>56205</xdr:rowOff>
    </xdr:to>
    <xdr:cxnSp macro="">
      <xdr:nvCxnSpPr>
        <xdr:cNvPr id="175" name="直線コネクタ 174">
          <a:extLst>
            <a:ext uri="{FF2B5EF4-FFF2-40B4-BE49-F238E27FC236}">
              <a16:creationId xmlns:a16="http://schemas.microsoft.com/office/drawing/2014/main" id="{CABFD818-052E-44AC-82F8-506ED27D8949}"/>
            </a:ext>
          </a:extLst>
        </xdr:cNvPr>
        <xdr:cNvCxnSpPr/>
      </xdr:nvCxnSpPr>
      <xdr:spPr>
        <a:xfrm flipV="1">
          <a:off x="9578793" y="9455787"/>
          <a:ext cx="0" cy="13990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60032</xdr:rowOff>
    </xdr:from>
    <xdr:ext cx="469744" cy="259045"/>
    <xdr:sp macro="" textlink="">
      <xdr:nvSpPr>
        <xdr:cNvPr id="176" name="【橋りょう・トンネル】&#10;一人当たり有形固定資産（償却資産）額最小値テキスト">
          <a:extLst>
            <a:ext uri="{FF2B5EF4-FFF2-40B4-BE49-F238E27FC236}">
              <a16:creationId xmlns:a16="http://schemas.microsoft.com/office/drawing/2014/main" id="{DC5BF821-EF25-4DBA-9424-6661EA36C24F}"/>
            </a:ext>
          </a:extLst>
        </xdr:cNvPr>
        <xdr:cNvSpPr txBox="1"/>
      </xdr:nvSpPr>
      <xdr:spPr>
        <a:xfrm>
          <a:off x="9617529" y="108586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56205</xdr:rowOff>
    </xdr:from>
    <xdr:to>
      <xdr:col>55</xdr:col>
      <xdr:colOff>88900</xdr:colOff>
      <xdr:row>64</xdr:row>
      <xdr:rowOff>56205</xdr:rowOff>
    </xdr:to>
    <xdr:cxnSp macro="">
      <xdr:nvCxnSpPr>
        <xdr:cNvPr id="177" name="直線コネクタ 176">
          <a:extLst>
            <a:ext uri="{FF2B5EF4-FFF2-40B4-BE49-F238E27FC236}">
              <a16:creationId xmlns:a16="http://schemas.microsoft.com/office/drawing/2014/main" id="{486E2A77-5F69-4E8B-8D87-CF454AF16FE6}"/>
            </a:ext>
          </a:extLst>
        </xdr:cNvPr>
        <xdr:cNvCxnSpPr/>
      </xdr:nvCxnSpPr>
      <xdr:spPr>
        <a:xfrm>
          <a:off x="9506857" y="10854834"/>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125114</xdr:rowOff>
    </xdr:from>
    <xdr:ext cx="599010" cy="259045"/>
    <xdr:sp macro="" textlink="">
      <xdr:nvSpPr>
        <xdr:cNvPr id="178" name="【橋りょう・トンネル】&#10;一人当たり有形固定資産（償却資産）額最大値テキスト">
          <a:extLst>
            <a:ext uri="{FF2B5EF4-FFF2-40B4-BE49-F238E27FC236}">
              <a16:creationId xmlns:a16="http://schemas.microsoft.com/office/drawing/2014/main" id="{AEE94DF5-028C-459E-9BD1-85B81056BCB9}"/>
            </a:ext>
          </a:extLst>
        </xdr:cNvPr>
        <xdr:cNvSpPr txBox="1"/>
      </xdr:nvSpPr>
      <xdr:spPr>
        <a:xfrm>
          <a:off x="9617529" y="92364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189,083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6987</xdr:rowOff>
    </xdr:from>
    <xdr:to>
      <xdr:col>55</xdr:col>
      <xdr:colOff>88900</xdr:colOff>
      <xdr:row>56</xdr:row>
      <xdr:rowOff>6987</xdr:rowOff>
    </xdr:to>
    <xdr:cxnSp macro="">
      <xdr:nvCxnSpPr>
        <xdr:cNvPr id="179" name="直線コネクタ 178">
          <a:extLst>
            <a:ext uri="{FF2B5EF4-FFF2-40B4-BE49-F238E27FC236}">
              <a16:creationId xmlns:a16="http://schemas.microsoft.com/office/drawing/2014/main" id="{F57009F3-EE0A-4150-B6E8-E68E4B73C217}"/>
            </a:ext>
          </a:extLst>
        </xdr:cNvPr>
        <xdr:cNvCxnSpPr/>
      </xdr:nvCxnSpPr>
      <xdr:spPr>
        <a:xfrm>
          <a:off x="9506857" y="9455787"/>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87931</xdr:rowOff>
    </xdr:from>
    <xdr:ext cx="534377" cy="259045"/>
    <xdr:sp macro="" textlink="">
      <xdr:nvSpPr>
        <xdr:cNvPr id="180" name="【橋りょう・トンネル】&#10;一人当たり有形固定資産（償却資産）額平均値テキスト">
          <a:extLst>
            <a:ext uri="{FF2B5EF4-FFF2-40B4-BE49-F238E27FC236}">
              <a16:creationId xmlns:a16="http://schemas.microsoft.com/office/drawing/2014/main" id="{C23B2A7B-6C4C-4D11-B524-4A38E58A607A}"/>
            </a:ext>
          </a:extLst>
        </xdr:cNvPr>
        <xdr:cNvSpPr txBox="1"/>
      </xdr:nvSpPr>
      <xdr:spPr>
        <a:xfrm>
          <a:off x="9617529" y="1038037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65054</xdr:rowOff>
    </xdr:from>
    <xdr:to>
      <xdr:col>55</xdr:col>
      <xdr:colOff>50800</xdr:colOff>
      <xdr:row>62</xdr:row>
      <xdr:rowOff>166654</xdr:rowOff>
    </xdr:to>
    <xdr:sp macro="" textlink="">
      <xdr:nvSpPr>
        <xdr:cNvPr id="181" name="フローチャート: 判断 180">
          <a:extLst>
            <a:ext uri="{FF2B5EF4-FFF2-40B4-BE49-F238E27FC236}">
              <a16:creationId xmlns:a16="http://schemas.microsoft.com/office/drawing/2014/main" id="{00BCBDBC-8C73-49A2-8FE7-FABE736519BB}"/>
            </a:ext>
          </a:extLst>
        </xdr:cNvPr>
        <xdr:cNvSpPr/>
      </xdr:nvSpPr>
      <xdr:spPr>
        <a:xfrm>
          <a:off x="9544957" y="10526225"/>
          <a:ext cx="85272"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69482</xdr:rowOff>
    </xdr:from>
    <xdr:to>
      <xdr:col>50</xdr:col>
      <xdr:colOff>165100</xdr:colOff>
      <xdr:row>62</xdr:row>
      <xdr:rowOff>171082</xdr:rowOff>
    </xdr:to>
    <xdr:sp macro="" textlink="">
      <xdr:nvSpPr>
        <xdr:cNvPr id="182" name="フローチャート: 判断 181">
          <a:extLst>
            <a:ext uri="{FF2B5EF4-FFF2-40B4-BE49-F238E27FC236}">
              <a16:creationId xmlns:a16="http://schemas.microsoft.com/office/drawing/2014/main" id="{9DF6515F-ABDA-4797-8EF5-9921982ABD31}"/>
            </a:ext>
          </a:extLst>
        </xdr:cNvPr>
        <xdr:cNvSpPr/>
      </xdr:nvSpPr>
      <xdr:spPr>
        <a:xfrm>
          <a:off x="8772071" y="10530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81659</xdr:rowOff>
    </xdr:from>
    <xdr:to>
      <xdr:col>46</xdr:col>
      <xdr:colOff>38100</xdr:colOff>
      <xdr:row>63</xdr:row>
      <xdr:rowOff>11809</xdr:rowOff>
    </xdr:to>
    <xdr:sp macro="" textlink="">
      <xdr:nvSpPr>
        <xdr:cNvPr id="183" name="フローチャート: 判断 182">
          <a:extLst>
            <a:ext uri="{FF2B5EF4-FFF2-40B4-BE49-F238E27FC236}">
              <a16:creationId xmlns:a16="http://schemas.microsoft.com/office/drawing/2014/main" id="{7E89CDAB-6132-499E-B77D-FD8D1DF0997C}"/>
            </a:ext>
          </a:extLst>
        </xdr:cNvPr>
        <xdr:cNvSpPr/>
      </xdr:nvSpPr>
      <xdr:spPr>
        <a:xfrm>
          <a:off x="7964714" y="10542830"/>
          <a:ext cx="85272"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27602</xdr:rowOff>
    </xdr:from>
    <xdr:to>
      <xdr:col>41</xdr:col>
      <xdr:colOff>101600</xdr:colOff>
      <xdr:row>62</xdr:row>
      <xdr:rowOff>129202</xdr:rowOff>
    </xdr:to>
    <xdr:sp macro="" textlink="">
      <xdr:nvSpPr>
        <xdr:cNvPr id="184" name="フローチャート: 判断 183">
          <a:extLst>
            <a:ext uri="{FF2B5EF4-FFF2-40B4-BE49-F238E27FC236}">
              <a16:creationId xmlns:a16="http://schemas.microsoft.com/office/drawing/2014/main" id="{FE4D7730-D9C2-45DC-862A-20E23944FCA1}"/>
            </a:ext>
          </a:extLst>
        </xdr:cNvPr>
        <xdr:cNvSpPr/>
      </xdr:nvSpPr>
      <xdr:spPr>
        <a:xfrm>
          <a:off x="7141029" y="104887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26406</xdr:rowOff>
    </xdr:from>
    <xdr:to>
      <xdr:col>36</xdr:col>
      <xdr:colOff>165100</xdr:colOff>
      <xdr:row>62</xdr:row>
      <xdr:rowOff>128006</xdr:rowOff>
    </xdr:to>
    <xdr:sp macro="" textlink="">
      <xdr:nvSpPr>
        <xdr:cNvPr id="185" name="フローチャート: 判断 184">
          <a:extLst>
            <a:ext uri="{FF2B5EF4-FFF2-40B4-BE49-F238E27FC236}">
              <a16:creationId xmlns:a16="http://schemas.microsoft.com/office/drawing/2014/main" id="{B8163DF1-AAA0-42C3-A36B-AF912ED92339}"/>
            </a:ext>
          </a:extLst>
        </xdr:cNvPr>
        <xdr:cNvSpPr/>
      </xdr:nvSpPr>
      <xdr:spPr>
        <a:xfrm>
          <a:off x="6333671" y="10487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186" name="テキスト ボックス 185">
          <a:extLst>
            <a:ext uri="{FF2B5EF4-FFF2-40B4-BE49-F238E27FC236}">
              <a16:creationId xmlns:a16="http://schemas.microsoft.com/office/drawing/2014/main" id="{7C66E576-EC30-42F4-9CD3-152655056D96}"/>
            </a:ext>
          </a:extLst>
        </xdr:cNvPr>
        <xdr:cNvSpPr txBox="1"/>
      </xdr:nvSpPr>
      <xdr:spPr>
        <a:xfrm>
          <a:off x="9405257"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87" name="テキスト ボックス 186">
          <a:extLst>
            <a:ext uri="{FF2B5EF4-FFF2-40B4-BE49-F238E27FC236}">
              <a16:creationId xmlns:a16="http://schemas.microsoft.com/office/drawing/2014/main" id="{FFDFA0F5-1AD9-487D-9F01-C26BCD94F9B5}"/>
            </a:ext>
          </a:extLst>
        </xdr:cNvPr>
        <xdr:cNvSpPr txBox="1"/>
      </xdr:nvSpPr>
      <xdr:spPr>
        <a:xfrm>
          <a:off x="8648700"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88" name="テキスト ボックス 187">
          <a:extLst>
            <a:ext uri="{FF2B5EF4-FFF2-40B4-BE49-F238E27FC236}">
              <a16:creationId xmlns:a16="http://schemas.microsoft.com/office/drawing/2014/main" id="{1A0F8233-944A-49BD-8244-A40BD90E5333}"/>
            </a:ext>
          </a:extLst>
        </xdr:cNvPr>
        <xdr:cNvSpPr txBox="1"/>
      </xdr:nvSpPr>
      <xdr:spPr>
        <a:xfrm>
          <a:off x="7835900"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89" name="テキスト ボックス 188">
          <a:extLst>
            <a:ext uri="{FF2B5EF4-FFF2-40B4-BE49-F238E27FC236}">
              <a16:creationId xmlns:a16="http://schemas.microsoft.com/office/drawing/2014/main" id="{3B3A296B-7E0F-435F-8F74-2FD8B030CC2B}"/>
            </a:ext>
          </a:extLst>
        </xdr:cNvPr>
        <xdr:cNvSpPr txBox="1"/>
      </xdr:nvSpPr>
      <xdr:spPr>
        <a:xfrm>
          <a:off x="7017657"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90" name="テキスト ボックス 189">
          <a:extLst>
            <a:ext uri="{FF2B5EF4-FFF2-40B4-BE49-F238E27FC236}">
              <a16:creationId xmlns:a16="http://schemas.microsoft.com/office/drawing/2014/main" id="{1B01C1BF-3690-43CA-B167-F88AB35E8A55}"/>
            </a:ext>
          </a:extLst>
        </xdr:cNvPr>
        <xdr:cNvSpPr txBox="1"/>
      </xdr:nvSpPr>
      <xdr:spPr>
        <a:xfrm>
          <a:off x="6210300"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42728</xdr:rowOff>
    </xdr:from>
    <xdr:to>
      <xdr:col>55</xdr:col>
      <xdr:colOff>50800</xdr:colOff>
      <xdr:row>63</xdr:row>
      <xdr:rowOff>144328</xdr:rowOff>
    </xdr:to>
    <xdr:sp macro="" textlink="">
      <xdr:nvSpPr>
        <xdr:cNvPr id="191" name="楕円 190">
          <a:extLst>
            <a:ext uri="{FF2B5EF4-FFF2-40B4-BE49-F238E27FC236}">
              <a16:creationId xmlns:a16="http://schemas.microsoft.com/office/drawing/2014/main" id="{2B1A42B3-AFB3-402F-911C-52EDAD78B7C7}"/>
            </a:ext>
          </a:extLst>
        </xdr:cNvPr>
        <xdr:cNvSpPr/>
      </xdr:nvSpPr>
      <xdr:spPr>
        <a:xfrm>
          <a:off x="9544957" y="10672628"/>
          <a:ext cx="85272"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21155</xdr:rowOff>
    </xdr:from>
    <xdr:ext cx="534377" cy="259045"/>
    <xdr:sp macro="" textlink="">
      <xdr:nvSpPr>
        <xdr:cNvPr id="192" name="【橋りょう・トンネル】&#10;一人当たり有形固定資産（償却資産）額該当値テキスト">
          <a:extLst>
            <a:ext uri="{FF2B5EF4-FFF2-40B4-BE49-F238E27FC236}">
              <a16:creationId xmlns:a16="http://schemas.microsoft.com/office/drawing/2014/main" id="{C052E7ED-DC5D-4998-B0C6-2B4D42556985}"/>
            </a:ext>
          </a:extLst>
        </xdr:cNvPr>
        <xdr:cNvSpPr txBox="1"/>
      </xdr:nvSpPr>
      <xdr:spPr>
        <a:xfrm>
          <a:off x="9617529" y="10651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44755</xdr:rowOff>
    </xdr:from>
    <xdr:to>
      <xdr:col>50</xdr:col>
      <xdr:colOff>165100</xdr:colOff>
      <xdr:row>63</xdr:row>
      <xdr:rowOff>146355</xdr:rowOff>
    </xdr:to>
    <xdr:sp macro="" textlink="">
      <xdr:nvSpPr>
        <xdr:cNvPr id="193" name="楕円 192">
          <a:extLst>
            <a:ext uri="{FF2B5EF4-FFF2-40B4-BE49-F238E27FC236}">
              <a16:creationId xmlns:a16="http://schemas.microsoft.com/office/drawing/2014/main" id="{9441E757-147E-431A-A213-F10E889AC710}"/>
            </a:ext>
          </a:extLst>
        </xdr:cNvPr>
        <xdr:cNvSpPr/>
      </xdr:nvSpPr>
      <xdr:spPr>
        <a:xfrm>
          <a:off x="8772071" y="10674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93528</xdr:rowOff>
    </xdr:from>
    <xdr:to>
      <xdr:col>55</xdr:col>
      <xdr:colOff>0</xdr:colOff>
      <xdr:row>63</xdr:row>
      <xdr:rowOff>95555</xdr:rowOff>
    </xdr:to>
    <xdr:cxnSp macro="">
      <xdr:nvCxnSpPr>
        <xdr:cNvPr id="194" name="直線コネクタ 193">
          <a:extLst>
            <a:ext uri="{FF2B5EF4-FFF2-40B4-BE49-F238E27FC236}">
              <a16:creationId xmlns:a16="http://schemas.microsoft.com/office/drawing/2014/main" id="{C0805E74-FC81-47C0-B3C1-2D03DB95AE79}"/>
            </a:ext>
          </a:extLst>
        </xdr:cNvPr>
        <xdr:cNvCxnSpPr/>
      </xdr:nvCxnSpPr>
      <xdr:spPr>
        <a:xfrm flipV="1">
          <a:off x="8822871" y="10723428"/>
          <a:ext cx="756558" cy="20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43459</xdr:rowOff>
    </xdr:from>
    <xdr:to>
      <xdr:col>46</xdr:col>
      <xdr:colOff>38100</xdr:colOff>
      <xdr:row>63</xdr:row>
      <xdr:rowOff>145059</xdr:rowOff>
    </xdr:to>
    <xdr:sp macro="" textlink="">
      <xdr:nvSpPr>
        <xdr:cNvPr id="195" name="楕円 194">
          <a:extLst>
            <a:ext uri="{FF2B5EF4-FFF2-40B4-BE49-F238E27FC236}">
              <a16:creationId xmlns:a16="http://schemas.microsoft.com/office/drawing/2014/main" id="{F1CB6614-0A52-4B09-907C-2552194EB991}"/>
            </a:ext>
          </a:extLst>
        </xdr:cNvPr>
        <xdr:cNvSpPr/>
      </xdr:nvSpPr>
      <xdr:spPr>
        <a:xfrm>
          <a:off x="7964714" y="10673359"/>
          <a:ext cx="85272"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94259</xdr:rowOff>
    </xdr:from>
    <xdr:to>
      <xdr:col>50</xdr:col>
      <xdr:colOff>114300</xdr:colOff>
      <xdr:row>63</xdr:row>
      <xdr:rowOff>95555</xdr:rowOff>
    </xdr:to>
    <xdr:cxnSp macro="">
      <xdr:nvCxnSpPr>
        <xdr:cNvPr id="196" name="直線コネクタ 195">
          <a:extLst>
            <a:ext uri="{FF2B5EF4-FFF2-40B4-BE49-F238E27FC236}">
              <a16:creationId xmlns:a16="http://schemas.microsoft.com/office/drawing/2014/main" id="{4F0F3677-07A8-4E3E-B584-CD05821BCFF0}"/>
            </a:ext>
          </a:extLst>
        </xdr:cNvPr>
        <xdr:cNvCxnSpPr/>
      </xdr:nvCxnSpPr>
      <xdr:spPr>
        <a:xfrm>
          <a:off x="8010071" y="10724159"/>
          <a:ext cx="812800" cy="1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41806</xdr:rowOff>
    </xdr:from>
    <xdr:to>
      <xdr:col>41</xdr:col>
      <xdr:colOff>101600</xdr:colOff>
      <xdr:row>63</xdr:row>
      <xdr:rowOff>143406</xdr:rowOff>
    </xdr:to>
    <xdr:sp macro="" textlink="">
      <xdr:nvSpPr>
        <xdr:cNvPr id="197" name="楕円 196">
          <a:extLst>
            <a:ext uri="{FF2B5EF4-FFF2-40B4-BE49-F238E27FC236}">
              <a16:creationId xmlns:a16="http://schemas.microsoft.com/office/drawing/2014/main" id="{F8231A64-B2B8-4B83-B0FC-47E72FC8BBBD}"/>
            </a:ext>
          </a:extLst>
        </xdr:cNvPr>
        <xdr:cNvSpPr/>
      </xdr:nvSpPr>
      <xdr:spPr>
        <a:xfrm>
          <a:off x="7141029" y="106717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63</xdr:row>
      <xdr:rowOff>92606</xdr:rowOff>
    </xdr:from>
    <xdr:to>
      <xdr:col>45</xdr:col>
      <xdr:colOff>177800</xdr:colOff>
      <xdr:row>63</xdr:row>
      <xdr:rowOff>94259</xdr:rowOff>
    </xdr:to>
    <xdr:cxnSp macro="">
      <xdr:nvCxnSpPr>
        <xdr:cNvPr id="198" name="直線コネクタ 197">
          <a:extLst>
            <a:ext uri="{FF2B5EF4-FFF2-40B4-BE49-F238E27FC236}">
              <a16:creationId xmlns:a16="http://schemas.microsoft.com/office/drawing/2014/main" id="{CC693367-CF68-4D98-B20C-1487A206197B}"/>
            </a:ext>
          </a:extLst>
        </xdr:cNvPr>
        <xdr:cNvCxnSpPr/>
      </xdr:nvCxnSpPr>
      <xdr:spPr>
        <a:xfrm>
          <a:off x="7191829" y="10722506"/>
          <a:ext cx="818242" cy="16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61</xdr:row>
      <xdr:rowOff>16159</xdr:rowOff>
    </xdr:from>
    <xdr:ext cx="534377" cy="259045"/>
    <xdr:sp macro="" textlink="">
      <xdr:nvSpPr>
        <xdr:cNvPr id="199" name="n_1aveValue【橋りょう・トンネル】&#10;一人当たり有形固定資産（償却資産）額">
          <a:extLst>
            <a:ext uri="{FF2B5EF4-FFF2-40B4-BE49-F238E27FC236}">
              <a16:creationId xmlns:a16="http://schemas.microsoft.com/office/drawing/2014/main" id="{2F85EBA2-B449-476D-9658-842464C57195}"/>
            </a:ext>
          </a:extLst>
        </xdr:cNvPr>
        <xdr:cNvSpPr txBox="1"/>
      </xdr:nvSpPr>
      <xdr:spPr>
        <a:xfrm>
          <a:off x="8559311" y="103086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39,215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61</xdr:row>
      <xdr:rowOff>28336</xdr:rowOff>
    </xdr:from>
    <xdr:ext cx="534377" cy="259045"/>
    <xdr:sp macro="" textlink="">
      <xdr:nvSpPr>
        <xdr:cNvPr id="200" name="n_2aveValue【橋りょう・トンネル】&#10;一人当たり有形固定資産（償却資産）額">
          <a:extLst>
            <a:ext uri="{FF2B5EF4-FFF2-40B4-BE49-F238E27FC236}">
              <a16:creationId xmlns:a16="http://schemas.microsoft.com/office/drawing/2014/main" id="{A3C173CA-6589-4708-B463-7DFBFD464BC5}"/>
            </a:ext>
          </a:extLst>
        </xdr:cNvPr>
        <xdr:cNvSpPr txBox="1"/>
      </xdr:nvSpPr>
      <xdr:spPr>
        <a:xfrm>
          <a:off x="7764654" y="103207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60</xdr:row>
      <xdr:rowOff>145729</xdr:rowOff>
    </xdr:from>
    <xdr:ext cx="534377" cy="259045"/>
    <xdr:sp macro="" textlink="">
      <xdr:nvSpPr>
        <xdr:cNvPr id="201" name="n_3aveValue【橋りょう・トンネル】&#10;一人当たり有形固定資産（償却資産）額">
          <a:extLst>
            <a:ext uri="{FF2B5EF4-FFF2-40B4-BE49-F238E27FC236}">
              <a16:creationId xmlns:a16="http://schemas.microsoft.com/office/drawing/2014/main" id="{80970E96-7672-48E0-9A91-58D914051C71}"/>
            </a:ext>
          </a:extLst>
        </xdr:cNvPr>
        <xdr:cNvSpPr txBox="1"/>
      </xdr:nvSpPr>
      <xdr:spPr>
        <a:xfrm>
          <a:off x="6957297" y="102694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44,711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60</xdr:row>
      <xdr:rowOff>144533</xdr:rowOff>
    </xdr:from>
    <xdr:ext cx="534377" cy="259045"/>
    <xdr:sp macro="" textlink="">
      <xdr:nvSpPr>
        <xdr:cNvPr id="202" name="n_4aveValue【橋りょう・トンネル】&#10;一人当たり有形固定資産（償却資産）額">
          <a:extLst>
            <a:ext uri="{FF2B5EF4-FFF2-40B4-BE49-F238E27FC236}">
              <a16:creationId xmlns:a16="http://schemas.microsoft.com/office/drawing/2014/main" id="{D08395BD-B2FD-435B-9073-C1A913B4AB01}"/>
            </a:ext>
          </a:extLst>
        </xdr:cNvPr>
        <xdr:cNvSpPr txBox="1"/>
      </xdr:nvSpPr>
      <xdr:spPr>
        <a:xfrm>
          <a:off x="6133611" y="102682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63</xdr:row>
      <xdr:rowOff>137482</xdr:rowOff>
    </xdr:from>
    <xdr:ext cx="534377" cy="259045"/>
    <xdr:sp macro="" textlink="">
      <xdr:nvSpPr>
        <xdr:cNvPr id="203" name="n_1mainValue【橋りょう・トンネル】&#10;一人当たり有形固定資産（償却資産）額">
          <a:extLst>
            <a:ext uri="{FF2B5EF4-FFF2-40B4-BE49-F238E27FC236}">
              <a16:creationId xmlns:a16="http://schemas.microsoft.com/office/drawing/2014/main" id="{BFD90D9D-530C-4723-95B2-E779E53EF95E}"/>
            </a:ext>
          </a:extLst>
        </xdr:cNvPr>
        <xdr:cNvSpPr txBox="1"/>
      </xdr:nvSpPr>
      <xdr:spPr>
        <a:xfrm>
          <a:off x="8559311" y="107673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63</xdr:row>
      <xdr:rowOff>136186</xdr:rowOff>
    </xdr:from>
    <xdr:ext cx="534377" cy="259045"/>
    <xdr:sp macro="" textlink="">
      <xdr:nvSpPr>
        <xdr:cNvPr id="204" name="n_2mainValue【橋りょう・トンネル】&#10;一人当たり有形固定資産（償却資産）額">
          <a:extLst>
            <a:ext uri="{FF2B5EF4-FFF2-40B4-BE49-F238E27FC236}">
              <a16:creationId xmlns:a16="http://schemas.microsoft.com/office/drawing/2014/main" id="{4C18A04B-1ABE-4754-9C8E-C24558412262}"/>
            </a:ext>
          </a:extLst>
        </xdr:cNvPr>
        <xdr:cNvSpPr txBox="1"/>
      </xdr:nvSpPr>
      <xdr:spPr>
        <a:xfrm>
          <a:off x="7764654" y="107660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63</xdr:row>
      <xdr:rowOff>134533</xdr:rowOff>
    </xdr:from>
    <xdr:ext cx="534377" cy="259045"/>
    <xdr:sp macro="" textlink="">
      <xdr:nvSpPr>
        <xdr:cNvPr id="205" name="n_3mainValue【橋りょう・トンネル】&#10;一人当たり有形固定資産（償却資産）額">
          <a:extLst>
            <a:ext uri="{FF2B5EF4-FFF2-40B4-BE49-F238E27FC236}">
              <a16:creationId xmlns:a16="http://schemas.microsoft.com/office/drawing/2014/main" id="{99B28B79-7127-41D7-B43B-A4CDA1F48FD1}"/>
            </a:ext>
          </a:extLst>
        </xdr:cNvPr>
        <xdr:cNvSpPr txBox="1"/>
      </xdr:nvSpPr>
      <xdr:spPr>
        <a:xfrm>
          <a:off x="6957297" y="107644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06" name="正方形/長方形 205">
          <a:extLst>
            <a:ext uri="{FF2B5EF4-FFF2-40B4-BE49-F238E27FC236}">
              <a16:creationId xmlns:a16="http://schemas.microsoft.com/office/drawing/2014/main" id="{709AD548-9932-4B72-BB31-8646604943A7}"/>
            </a:ext>
          </a:extLst>
        </xdr:cNvPr>
        <xdr:cNvSpPr/>
      </xdr:nvSpPr>
      <xdr:spPr>
        <a:xfrm>
          <a:off x="696686" y="11625943"/>
          <a:ext cx="4332514" cy="62411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07" name="正方形/長方形 206">
          <a:extLst>
            <a:ext uri="{FF2B5EF4-FFF2-40B4-BE49-F238E27FC236}">
              <a16:creationId xmlns:a16="http://schemas.microsoft.com/office/drawing/2014/main" id="{4AB7C207-E1CF-403A-9EC2-B30FCBAC323E}"/>
            </a:ext>
          </a:extLst>
        </xdr:cNvPr>
        <xdr:cNvSpPr/>
      </xdr:nvSpPr>
      <xdr:spPr>
        <a:xfrm>
          <a:off x="823686" y="1227545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08" name="正方形/長方形 207">
          <a:extLst>
            <a:ext uri="{FF2B5EF4-FFF2-40B4-BE49-F238E27FC236}">
              <a16:creationId xmlns:a16="http://schemas.microsoft.com/office/drawing/2014/main" id="{44139AB4-F60F-440B-A61E-134E201AE62A}"/>
            </a:ext>
          </a:extLst>
        </xdr:cNvPr>
        <xdr:cNvSpPr/>
      </xdr:nvSpPr>
      <xdr:spPr>
        <a:xfrm>
          <a:off x="823686" y="1247593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09" name="正方形/長方形 208">
          <a:extLst>
            <a:ext uri="{FF2B5EF4-FFF2-40B4-BE49-F238E27FC236}">
              <a16:creationId xmlns:a16="http://schemas.microsoft.com/office/drawing/2014/main" id="{978C43BF-194D-43FE-8917-C6B76FE72379}"/>
            </a:ext>
          </a:extLst>
        </xdr:cNvPr>
        <xdr:cNvSpPr/>
      </xdr:nvSpPr>
      <xdr:spPr>
        <a:xfrm>
          <a:off x="1741714" y="1227545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10" name="正方形/長方形 209">
          <a:extLst>
            <a:ext uri="{FF2B5EF4-FFF2-40B4-BE49-F238E27FC236}">
              <a16:creationId xmlns:a16="http://schemas.microsoft.com/office/drawing/2014/main" id="{20539080-7C3B-40E4-B706-3ABC999063A7}"/>
            </a:ext>
          </a:extLst>
        </xdr:cNvPr>
        <xdr:cNvSpPr/>
      </xdr:nvSpPr>
      <xdr:spPr>
        <a:xfrm>
          <a:off x="1741714" y="12475936"/>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11" name="正方形/長方形 210">
          <a:extLst>
            <a:ext uri="{FF2B5EF4-FFF2-40B4-BE49-F238E27FC236}">
              <a16:creationId xmlns:a16="http://schemas.microsoft.com/office/drawing/2014/main" id="{05229391-C59F-4B29-872B-972794403429}"/>
            </a:ext>
          </a:extLst>
        </xdr:cNvPr>
        <xdr:cNvSpPr/>
      </xdr:nvSpPr>
      <xdr:spPr>
        <a:xfrm>
          <a:off x="2786743" y="1227545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12" name="正方形/長方形 211">
          <a:extLst>
            <a:ext uri="{FF2B5EF4-FFF2-40B4-BE49-F238E27FC236}">
              <a16:creationId xmlns:a16="http://schemas.microsoft.com/office/drawing/2014/main" id="{00C5BA57-C663-4752-AE39-C995DB29ED42}"/>
            </a:ext>
          </a:extLst>
        </xdr:cNvPr>
        <xdr:cNvSpPr/>
      </xdr:nvSpPr>
      <xdr:spPr>
        <a:xfrm>
          <a:off x="2786743" y="1247593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13" name="正方形/長方形 212">
          <a:extLst>
            <a:ext uri="{FF2B5EF4-FFF2-40B4-BE49-F238E27FC236}">
              <a16:creationId xmlns:a16="http://schemas.microsoft.com/office/drawing/2014/main" id="{39557CC9-D9C5-43A9-939C-41A98CC7B9D2}"/>
            </a:ext>
          </a:extLst>
        </xdr:cNvPr>
        <xdr:cNvSpPr/>
      </xdr:nvSpPr>
      <xdr:spPr>
        <a:xfrm>
          <a:off x="696686" y="12749893"/>
          <a:ext cx="4332514" cy="2250621"/>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14" name="テキスト ボックス 213">
          <a:extLst>
            <a:ext uri="{FF2B5EF4-FFF2-40B4-BE49-F238E27FC236}">
              <a16:creationId xmlns:a16="http://schemas.microsoft.com/office/drawing/2014/main" id="{47F3A5BE-B495-4F36-B29A-38644B6A8125}"/>
            </a:ext>
          </a:extLst>
        </xdr:cNvPr>
        <xdr:cNvSpPr txBox="1"/>
      </xdr:nvSpPr>
      <xdr:spPr>
        <a:xfrm>
          <a:off x="674914" y="12562114"/>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15" name="直線コネクタ 214">
          <a:extLst>
            <a:ext uri="{FF2B5EF4-FFF2-40B4-BE49-F238E27FC236}">
              <a16:creationId xmlns:a16="http://schemas.microsoft.com/office/drawing/2014/main" id="{2F3733F0-3476-446B-8EB6-00F265FAF94F}"/>
            </a:ext>
          </a:extLst>
        </xdr:cNvPr>
        <xdr:cNvCxnSpPr/>
      </xdr:nvCxnSpPr>
      <xdr:spPr>
        <a:xfrm>
          <a:off x="696686" y="15000514"/>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88</xdr:row>
      <xdr:rowOff>10177</xdr:rowOff>
    </xdr:from>
    <xdr:ext cx="403059" cy="259045"/>
    <xdr:sp macro="" textlink="">
      <xdr:nvSpPr>
        <xdr:cNvPr id="216" name="テキスト ボックス 215">
          <a:extLst>
            <a:ext uri="{FF2B5EF4-FFF2-40B4-BE49-F238E27FC236}">
              <a16:creationId xmlns:a16="http://schemas.microsoft.com/office/drawing/2014/main" id="{92AB63D8-FE4D-46FE-AB6A-7DAF079B37E2}"/>
            </a:ext>
          </a:extLst>
        </xdr:cNvPr>
        <xdr:cNvSpPr txBox="1"/>
      </xdr:nvSpPr>
      <xdr:spPr>
        <a:xfrm>
          <a:off x="342612" y="148582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17" name="直線コネクタ 216">
          <a:extLst>
            <a:ext uri="{FF2B5EF4-FFF2-40B4-BE49-F238E27FC236}">
              <a16:creationId xmlns:a16="http://schemas.microsoft.com/office/drawing/2014/main" id="{17D37B20-3FBF-49EF-ABDE-8763EF0B5C03}"/>
            </a:ext>
          </a:extLst>
        </xdr:cNvPr>
        <xdr:cNvCxnSpPr/>
      </xdr:nvCxnSpPr>
      <xdr:spPr>
        <a:xfrm>
          <a:off x="696686" y="14679386"/>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86</xdr:row>
      <xdr:rowOff>26506</xdr:rowOff>
    </xdr:from>
    <xdr:ext cx="403059" cy="259045"/>
    <xdr:sp macro="" textlink="">
      <xdr:nvSpPr>
        <xdr:cNvPr id="218" name="テキスト ボックス 217">
          <a:extLst>
            <a:ext uri="{FF2B5EF4-FFF2-40B4-BE49-F238E27FC236}">
              <a16:creationId xmlns:a16="http://schemas.microsoft.com/office/drawing/2014/main" id="{622FAF3F-7EA5-4E87-B429-37FFC496F6B7}"/>
            </a:ext>
          </a:extLst>
        </xdr:cNvPr>
        <xdr:cNvSpPr txBox="1"/>
      </xdr:nvSpPr>
      <xdr:spPr>
        <a:xfrm>
          <a:off x="342612" y="145371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19" name="直線コネクタ 218">
          <a:extLst>
            <a:ext uri="{FF2B5EF4-FFF2-40B4-BE49-F238E27FC236}">
              <a16:creationId xmlns:a16="http://schemas.microsoft.com/office/drawing/2014/main" id="{5DDA6BF4-C62A-4689-9211-6CD0E371400F}"/>
            </a:ext>
          </a:extLst>
        </xdr:cNvPr>
        <xdr:cNvCxnSpPr/>
      </xdr:nvCxnSpPr>
      <xdr:spPr>
        <a:xfrm>
          <a:off x="696686" y="14355536"/>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20" name="テキスト ボックス 219">
          <a:extLst>
            <a:ext uri="{FF2B5EF4-FFF2-40B4-BE49-F238E27FC236}">
              <a16:creationId xmlns:a16="http://schemas.microsoft.com/office/drawing/2014/main" id="{66BBD158-50E5-4EA7-8376-E3642D7BBEEC}"/>
            </a:ext>
          </a:extLst>
        </xdr:cNvPr>
        <xdr:cNvSpPr txBox="1"/>
      </xdr:nvSpPr>
      <xdr:spPr>
        <a:xfrm>
          <a:off x="342612" y="142160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21" name="直線コネクタ 220">
          <a:extLst>
            <a:ext uri="{FF2B5EF4-FFF2-40B4-BE49-F238E27FC236}">
              <a16:creationId xmlns:a16="http://schemas.microsoft.com/office/drawing/2014/main" id="{3AB85FAA-6F98-4909-A83B-06D917932529}"/>
            </a:ext>
          </a:extLst>
        </xdr:cNvPr>
        <xdr:cNvCxnSpPr/>
      </xdr:nvCxnSpPr>
      <xdr:spPr>
        <a:xfrm>
          <a:off x="696686" y="14034407"/>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22" name="テキスト ボックス 221">
          <a:extLst>
            <a:ext uri="{FF2B5EF4-FFF2-40B4-BE49-F238E27FC236}">
              <a16:creationId xmlns:a16="http://schemas.microsoft.com/office/drawing/2014/main" id="{272091DD-8EE0-481A-BBC5-3EE33BD8C622}"/>
            </a:ext>
          </a:extLst>
        </xdr:cNvPr>
        <xdr:cNvSpPr txBox="1"/>
      </xdr:nvSpPr>
      <xdr:spPr>
        <a:xfrm>
          <a:off x="342612" y="1389490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23" name="直線コネクタ 222">
          <a:extLst>
            <a:ext uri="{FF2B5EF4-FFF2-40B4-BE49-F238E27FC236}">
              <a16:creationId xmlns:a16="http://schemas.microsoft.com/office/drawing/2014/main" id="{155162A2-8A25-417F-BEF8-13529CDE4CC9}"/>
            </a:ext>
          </a:extLst>
        </xdr:cNvPr>
        <xdr:cNvCxnSpPr/>
      </xdr:nvCxnSpPr>
      <xdr:spPr>
        <a:xfrm>
          <a:off x="696686" y="13713278"/>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24" name="テキスト ボックス 223">
          <a:extLst>
            <a:ext uri="{FF2B5EF4-FFF2-40B4-BE49-F238E27FC236}">
              <a16:creationId xmlns:a16="http://schemas.microsoft.com/office/drawing/2014/main" id="{0504EE97-B726-4988-82DB-C9516B4F15DA}"/>
            </a:ext>
          </a:extLst>
        </xdr:cNvPr>
        <xdr:cNvSpPr txBox="1"/>
      </xdr:nvSpPr>
      <xdr:spPr>
        <a:xfrm>
          <a:off x="342612"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25" name="直線コネクタ 224">
          <a:extLst>
            <a:ext uri="{FF2B5EF4-FFF2-40B4-BE49-F238E27FC236}">
              <a16:creationId xmlns:a16="http://schemas.microsoft.com/office/drawing/2014/main" id="{E2795DF6-0AE2-4994-961B-1FF3D638E298}"/>
            </a:ext>
          </a:extLst>
        </xdr:cNvPr>
        <xdr:cNvCxnSpPr/>
      </xdr:nvCxnSpPr>
      <xdr:spPr>
        <a:xfrm>
          <a:off x="696686" y="13392150"/>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26" name="テキスト ボックス 225">
          <a:extLst>
            <a:ext uri="{FF2B5EF4-FFF2-40B4-BE49-F238E27FC236}">
              <a16:creationId xmlns:a16="http://schemas.microsoft.com/office/drawing/2014/main" id="{ED33DB5F-0A18-46DA-9EBF-C0569181CBF0}"/>
            </a:ext>
          </a:extLst>
        </xdr:cNvPr>
        <xdr:cNvSpPr txBox="1"/>
      </xdr:nvSpPr>
      <xdr:spPr>
        <a:xfrm>
          <a:off x="342612" y="132526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27" name="直線コネクタ 226">
          <a:extLst>
            <a:ext uri="{FF2B5EF4-FFF2-40B4-BE49-F238E27FC236}">
              <a16:creationId xmlns:a16="http://schemas.microsoft.com/office/drawing/2014/main" id="{633A156E-0BEC-4E87-B5CF-3A3B81BF44B1}"/>
            </a:ext>
          </a:extLst>
        </xdr:cNvPr>
        <xdr:cNvCxnSpPr/>
      </xdr:nvCxnSpPr>
      <xdr:spPr>
        <a:xfrm>
          <a:off x="696686" y="13071021"/>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108148</xdr:rowOff>
    </xdr:from>
    <xdr:ext cx="403059" cy="259045"/>
    <xdr:sp macro="" textlink="">
      <xdr:nvSpPr>
        <xdr:cNvPr id="228" name="テキスト ボックス 227">
          <a:extLst>
            <a:ext uri="{FF2B5EF4-FFF2-40B4-BE49-F238E27FC236}">
              <a16:creationId xmlns:a16="http://schemas.microsoft.com/office/drawing/2014/main" id="{3972EB02-FEEB-47D4-9CAF-DFA453B9D92E}"/>
            </a:ext>
          </a:extLst>
        </xdr:cNvPr>
        <xdr:cNvSpPr txBox="1"/>
      </xdr:nvSpPr>
      <xdr:spPr>
        <a:xfrm>
          <a:off x="342612" y="1293151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29" name="直線コネクタ 228">
          <a:extLst>
            <a:ext uri="{FF2B5EF4-FFF2-40B4-BE49-F238E27FC236}">
              <a16:creationId xmlns:a16="http://schemas.microsoft.com/office/drawing/2014/main" id="{6DE3EECF-6DC4-4671-ACA4-8CA7E442D624}"/>
            </a:ext>
          </a:extLst>
        </xdr:cNvPr>
        <xdr:cNvCxnSpPr/>
      </xdr:nvCxnSpPr>
      <xdr:spPr>
        <a:xfrm>
          <a:off x="696686" y="12749893"/>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74</xdr:row>
      <xdr:rowOff>124477</xdr:rowOff>
    </xdr:from>
    <xdr:ext cx="403059" cy="259045"/>
    <xdr:sp macro="" textlink="">
      <xdr:nvSpPr>
        <xdr:cNvPr id="230" name="テキスト ボックス 229">
          <a:extLst>
            <a:ext uri="{FF2B5EF4-FFF2-40B4-BE49-F238E27FC236}">
              <a16:creationId xmlns:a16="http://schemas.microsoft.com/office/drawing/2014/main" id="{A481EA3C-DB1A-4F61-8CD6-540062364B40}"/>
            </a:ext>
          </a:extLst>
        </xdr:cNvPr>
        <xdr:cNvSpPr txBox="1"/>
      </xdr:nvSpPr>
      <xdr:spPr>
        <a:xfrm>
          <a:off x="342612" y="126103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31" name="【公営住宅】&#10;有形固定資産減価償却率グラフ枠">
          <a:extLst>
            <a:ext uri="{FF2B5EF4-FFF2-40B4-BE49-F238E27FC236}">
              <a16:creationId xmlns:a16="http://schemas.microsoft.com/office/drawing/2014/main" id="{89C67462-BC7A-4766-8643-8FE66F193019}"/>
            </a:ext>
          </a:extLst>
        </xdr:cNvPr>
        <xdr:cNvSpPr/>
      </xdr:nvSpPr>
      <xdr:spPr>
        <a:xfrm>
          <a:off x="696686" y="12749893"/>
          <a:ext cx="4332514" cy="2250621"/>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69124</xdr:rowOff>
    </xdr:from>
    <xdr:to>
      <xdr:col>24</xdr:col>
      <xdr:colOff>62865</xdr:colOff>
      <xdr:row>86</xdr:row>
      <xdr:rowOff>145869</xdr:rowOff>
    </xdr:to>
    <xdr:cxnSp macro="">
      <xdr:nvCxnSpPr>
        <xdr:cNvPr id="232" name="直線コネクタ 231">
          <a:extLst>
            <a:ext uri="{FF2B5EF4-FFF2-40B4-BE49-F238E27FC236}">
              <a16:creationId xmlns:a16="http://schemas.microsoft.com/office/drawing/2014/main" id="{66F8A815-F448-43A0-AF35-7F0A0F876B87}"/>
            </a:ext>
          </a:extLst>
        </xdr:cNvPr>
        <xdr:cNvCxnSpPr/>
      </xdr:nvCxnSpPr>
      <xdr:spPr>
        <a:xfrm flipV="1">
          <a:off x="4242979" y="13061224"/>
          <a:ext cx="0" cy="15953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149696</xdr:rowOff>
    </xdr:from>
    <xdr:ext cx="405111" cy="259045"/>
    <xdr:sp macro="" textlink="">
      <xdr:nvSpPr>
        <xdr:cNvPr id="233" name="【公営住宅】&#10;有形固定資産減価償却率最小値テキスト">
          <a:extLst>
            <a:ext uri="{FF2B5EF4-FFF2-40B4-BE49-F238E27FC236}">
              <a16:creationId xmlns:a16="http://schemas.microsoft.com/office/drawing/2014/main" id="{066EDCBC-8EFF-46EA-94DB-4FBEE30118FF}"/>
            </a:ext>
          </a:extLst>
        </xdr:cNvPr>
        <xdr:cNvSpPr txBox="1"/>
      </xdr:nvSpPr>
      <xdr:spPr>
        <a:xfrm>
          <a:off x="4281714" y="146603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145869</xdr:rowOff>
    </xdr:from>
    <xdr:to>
      <xdr:col>24</xdr:col>
      <xdr:colOff>152400</xdr:colOff>
      <xdr:row>86</xdr:row>
      <xdr:rowOff>145869</xdr:rowOff>
    </xdr:to>
    <xdr:cxnSp macro="">
      <xdr:nvCxnSpPr>
        <xdr:cNvPr id="234" name="直線コネクタ 233">
          <a:extLst>
            <a:ext uri="{FF2B5EF4-FFF2-40B4-BE49-F238E27FC236}">
              <a16:creationId xmlns:a16="http://schemas.microsoft.com/office/drawing/2014/main" id="{9F88CDBF-E255-41AF-8380-D39D1828ED16}"/>
            </a:ext>
          </a:extLst>
        </xdr:cNvPr>
        <xdr:cNvCxnSpPr/>
      </xdr:nvCxnSpPr>
      <xdr:spPr>
        <a:xfrm>
          <a:off x="4171043" y="14656526"/>
          <a:ext cx="161471"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15801</xdr:rowOff>
    </xdr:from>
    <xdr:ext cx="405111" cy="259045"/>
    <xdr:sp macro="" textlink="">
      <xdr:nvSpPr>
        <xdr:cNvPr id="235" name="【公営住宅】&#10;有形固定資産減価償却率最大値テキスト">
          <a:extLst>
            <a:ext uri="{FF2B5EF4-FFF2-40B4-BE49-F238E27FC236}">
              <a16:creationId xmlns:a16="http://schemas.microsoft.com/office/drawing/2014/main" id="{5856A2CE-65DA-457E-ADE9-A41EDBA94883}"/>
            </a:ext>
          </a:extLst>
        </xdr:cNvPr>
        <xdr:cNvSpPr txBox="1"/>
      </xdr:nvSpPr>
      <xdr:spPr>
        <a:xfrm>
          <a:off x="4281714" y="128391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69124</xdr:rowOff>
    </xdr:from>
    <xdr:to>
      <xdr:col>24</xdr:col>
      <xdr:colOff>152400</xdr:colOff>
      <xdr:row>77</xdr:row>
      <xdr:rowOff>69124</xdr:rowOff>
    </xdr:to>
    <xdr:cxnSp macro="">
      <xdr:nvCxnSpPr>
        <xdr:cNvPr id="236" name="直線コネクタ 235">
          <a:extLst>
            <a:ext uri="{FF2B5EF4-FFF2-40B4-BE49-F238E27FC236}">
              <a16:creationId xmlns:a16="http://schemas.microsoft.com/office/drawing/2014/main" id="{42A09736-62B3-4323-9DCF-21C0D5681D5E}"/>
            </a:ext>
          </a:extLst>
        </xdr:cNvPr>
        <xdr:cNvCxnSpPr/>
      </xdr:nvCxnSpPr>
      <xdr:spPr>
        <a:xfrm>
          <a:off x="4171043" y="13061224"/>
          <a:ext cx="161471"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80</xdr:row>
      <xdr:rowOff>138809</xdr:rowOff>
    </xdr:from>
    <xdr:ext cx="405111" cy="259045"/>
    <xdr:sp macro="" textlink="">
      <xdr:nvSpPr>
        <xdr:cNvPr id="237" name="【公営住宅】&#10;有形固定資産減価償却率平均値テキスト">
          <a:extLst>
            <a:ext uri="{FF2B5EF4-FFF2-40B4-BE49-F238E27FC236}">
              <a16:creationId xmlns:a16="http://schemas.microsoft.com/office/drawing/2014/main" id="{B2F630E5-1F3D-4FC7-9324-D6B91D15BDE5}"/>
            </a:ext>
          </a:extLst>
        </xdr:cNvPr>
        <xdr:cNvSpPr txBox="1"/>
      </xdr:nvSpPr>
      <xdr:spPr>
        <a:xfrm>
          <a:off x="4281714" y="1363709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80</xdr:row>
      <xdr:rowOff>160382</xdr:rowOff>
    </xdr:from>
    <xdr:to>
      <xdr:col>24</xdr:col>
      <xdr:colOff>114300</xdr:colOff>
      <xdr:row>81</xdr:row>
      <xdr:rowOff>90532</xdr:rowOff>
    </xdr:to>
    <xdr:sp macro="" textlink="">
      <xdr:nvSpPr>
        <xdr:cNvPr id="238" name="フローチャート: 判断 237">
          <a:extLst>
            <a:ext uri="{FF2B5EF4-FFF2-40B4-BE49-F238E27FC236}">
              <a16:creationId xmlns:a16="http://schemas.microsoft.com/office/drawing/2014/main" id="{9847A9F8-A3B5-47F6-A93C-A90E54ECF040}"/>
            </a:ext>
          </a:extLst>
        </xdr:cNvPr>
        <xdr:cNvSpPr/>
      </xdr:nvSpPr>
      <xdr:spPr>
        <a:xfrm>
          <a:off x="4192814" y="13658668"/>
          <a:ext cx="101600"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80</xdr:row>
      <xdr:rowOff>147320</xdr:rowOff>
    </xdr:from>
    <xdr:to>
      <xdr:col>20</xdr:col>
      <xdr:colOff>38100</xdr:colOff>
      <xdr:row>81</xdr:row>
      <xdr:rowOff>77470</xdr:rowOff>
    </xdr:to>
    <xdr:sp macro="" textlink="">
      <xdr:nvSpPr>
        <xdr:cNvPr id="239" name="フローチャート: 判断 238">
          <a:extLst>
            <a:ext uri="{FF2B5EF4-FFF2-40B4-BE49-F238E27FC236}">
              <a16:creationId xmlns:a16="http://schemas.microsoft.com/office/drawing/2014/main" id="{29521DF4-7D28-4461-9F2D-E039AA304ABC}"/>
            </a:ext>
          </a:extLst>
        </xdr:cNvPr>
        <xdr:cNvSpPr/>
      </xdr:nvSpPr>
      <xdr:spPr>
        <a:xfrm>
          <a:off x="3436257" y="13645606"/>
          <a:ext cx="85272"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80</xdr:row>
      <xdr:rowOff>68943</xdr:rowOff>
    </xdr:from>
    <xdr:to>
      <xdr:col>15</xdr:col>
      <xdr:colOff>101600</xdr:colOff>
      <xdr:row>80</xdr:row>
      <xdr:rowOff>170543</xdr:rowOff>
    </xdr:to>
    <xdr:sp macro="" textlink="">
      <xdr:nvSpPr>
        <xdr:cNvPr id="240" name="フローチャート: 判断 239">
          <a:extLst>
            <a:ext uri="{FF2B5EF4-FFF2-40B4-BE49-F238E27FC236}">
              <a16:creationId xmlns:a16="http://schemas.microsoft.com/office/drawing/2014/main" id="{70E5D179-E7F2-492A-89E1-730ABD646BDF}"/>
            </a:ext>
          </a:extLst>
        </xdr:cNvPr>
        <xdr:cNvSpPr/>
      </xdr:nvSpPr>
      <xdr:spPr>
        <a:xfrm>
          <a:off x="2612571" y="13567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80</xdr:row>
      <xdr:rowOff>42818</xdr:rowOff>
    </xdr:from>
    <xdr:to>
      <xdr:col>10</xdr:col>
      <xdr:colOff>165100</xdr:colOff>
      <xdr:row>80</xdr:row>
      <xdr:rowOff>144418</xdr:rowOff>
    </xdr:to>
    <xdr:sp macro="" textlink="">
      <xdr:nvSpPr>
        <xdr:cNvPr id="241" name="フローチャート: 判断 240">
          <a:extLst>
            <a:ext uri="{FF2B5EF4-FFF2-40B4-BE49-F238E27FC236}">
              <a16:creationId xmlns:a16="http://schemas.microsoft.com/office/drawing/2014/main" id="{12202FDA-2834-46C9-94FD-38A403DBA182}"/>
            </a:ext>
          </a:extLst>
        </xdr:cNvPr>
        <xdr:cNvSpPr/>
      </xdr:nvSpPr>
      <xdr:spPr>
        <a:xfrm>
          <a:off x="1805214" y="13541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80</xdr:row>
      <xdr:rowOff>114663</xdr:rowOff>
    </xdr:from>
    <xdr:to>
      <xdr:col>6</xdr:col>
      <xdr:colOff>38100</xdr:colOff>
      <xdr:row>81</xdr:row>
      <xdr:rowOff>44813</xdr:rowOff>
    </xdr:to>
    <xdr:sp macro="" textlink="">
      <xdr:nvSpPr>
        <xdr:cNvPr id="242" name="フローチャート: 判断 241">
          <a:extLst>
            <a:ext uri="{FF2B5EF4-FFF2-40B4-BE49-F238E27FC236}">
              <a16:creationId xmlns:a16="http://schemas.microsoft.com/office/drawing/2014/main" id="{2D66A3C0-31E4-416F-ACA3-7B72928318C7}"/>
            </a:ext>
          </a:extLst>
        </xdr:cNvPr>
        <xdr:cNvSpPr/>
      </xdr:nvSpPr>
      <xdr:spPr>
        <a:xfrm>
          <a:off x="997857" y="13612949"/>
          <a:ext cx="85272"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43" name="テキスト ボックス 242">
          <a:extLst>
            <a:ext uri="{FF2B5EF4-FFF2-40B4-BE49-F238E27FC236}">
              <a16:creationId xmlns:a16="http://schemas.microsoft.com/office/drawing/2014/main" id="{E91ABDB6-42EF-4114-8154-A2D086F124B5}"/>
            </a:ext>
          </a:extLst>
        </xdr:cNvPr>
        <xdr:cNvSpPr txBox="1"/>
      </xdr:nvSpPr>
      <xdr:spPr>
        <a:xfrm>
          <a:off x="4069443"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44" name="テキスト ボックス 243">
          <a:extLst>
            <a:ext uri="{FF2B5EF4-FFF2-40B4-BE49-F238E27FC236}">
              <a16:creationId xmlns:a16="http://schemas.microsoft.com/office/drawing/2014/main" id="{5BD26884-5FD5-476C-A418-B51E2F9A318F}"/>
            </a:ext>
          </a:extLst>
        </xdr:cNvPr>
        <xdr:cNvSpPr txBox="1"/>
      </xdr:nvSpPr>
      <xdr:spPr>
        <a:xfrm>
          <a:off x="3307443"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45" name="テキスト ボックス 244">
          <a:extLst>
            <a:ext uri="{FF2B5EF4-FFF2-40B4-BE49-F238E27FC236}">
              <a16:creationId xmlns:a16="http://schemas.microsoft.com/office/drawing/2014/main" id="{6B45B383-DE88-4042-AC78-BDF7AC7B6885}"/>
            </a:ext>
          </a:extLst>
        </xdr:cNvPr>
        <xdr:cNvSpPr txBox="1"/>
      </xdr:nvSpPr>
      <xdr:spPr>
        <a:xfrm>
          <a:off x="2489200"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46" name="テキスト ボックス 245">
          <a:extLst>
            <a:ext uri="{FF2B5EF4-FFF2-40B4-BE49-F238E27FC236}">
              <a16:creationId xmlns:a16="http://schemas.microsoft.com/office/drawing/2014/main" id="{ACECD55E-3D6C-4531-A67F-817833DAEB84}"/>
            </a:ext>
          </a:extLst>
        </xdr:cNvPr>
        <xdr:cNvSpPr txBox="1"/>
      </xdr:nvSpPr>
      <xdr:spPr>
        <a:xfrm>
          <a:off x="1681843"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47" name="テキスト ボックス 246">
          <a:extLst>
            <a:ext uri="{FF2B5EF4-FFF2-40B4-BE49-F238E27FC236}">
              <a16:creationId xmlns:a16="http://schemas.microsoft.com/office/drawing/2014/main" id="{9FEEF5FF-FC9C-4CB2-83CD-8A62F0EEB99D}"/>
            </a:ext>
          </a:extLst>
        </xdr:cNvPr>
        <xdr:cNvSpPr txBox="1"/>
      </xdr:nvSpPr>
      <xdr:spPr>
        <a:xfrm>
          <a:off x="869043"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170180</xdr:rowOff>
    </xdr:from>
    <xdr:to>
      <xdr:col>24</xdr:col>
      <xdr:colOff>114300</xdr:colOff>
      <xdr:row>79</xdr:row>
      <xdr:rowOff>100330</xdr:rowOff>
    </xdr:to>
    <xdr:sp macro="" textlink="">
      <xdr:nvSpPr>
        <xdr:cNvPr id="248" name="楕円 247">
          <a:extLst>
            <a:ext uri="{FF2B5EF4-FFF2-40B4-BE49-F238E27FC236}">
              <a16:creationId xmlns:a16="http://schemas.microsoft.com/office/drawing/2014/main" id="{C34CF99C-607B-4432-91B0-EF19145D7E52}"/>
            </a:ext>
          </a:extLst>
        </xdr:cNvPr>
        <xdr:cNvSpPr/>
      </xdr:nvSpPr>
      <xdr:spPr>
        <a:xfrm>
          <a:off x="4192814" y="13331009"/>
          <a:ext cx="101600"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78</xdr:row>
      <xdr:rowOff>21607</xdr:rowOff>
    </xdr:from>
    <xdr:ext cx="405111" cy="259045"/>
    <xdr:sp macro="" textlink="">
      <xdr:nvSpPr>
        <xdr:cNvPr id="249" name="【公営住宅】&#10;有形固定資産減価償却率該当値テキスト">
          <a:extLst>
            <a:ext uri="{FF2B5EF4-FFF2-40B4-BE49-F238E27FC236}">
              <a16:creationId xmlns:a16="http://schemas.microsoft.com/office/drawing/2014/main" id="{34774CF4-EF14-456C-86CC-0C48D19E15FC}"/>
            </a:ext>
          </a:extLst>
        </xdr:cNvPr>
        <xdr:cNvSpPr txBox="1"/>
      </xdr:nvSpPr>
      <xdr:spPr>
        <a:xfrm>
          <a:off x="4281714" y="1318243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91802</xdr:rowOff>
    </xdr:from>
    <xdr:to>
      <xdr:col>20</xdr:col>
      <xdr:colOff>38100</xdr:colOff>
      <xdr:row>79</xdr:row>
      <xdr:rowOff>21952</xdr:rowOff>
    </xdr:to>
    <xdr:sp macro="" textlink="">
      <xdr:nvSpPr>
        <xdr:cNvPr id="250" name="楕円 249">
          <a:extLst>
            <a:ext uri="{FF2B5EF4-FFF2-40B4-BE49-F238E27FC236}">
              <a16:creationId xmlns:a16="http://schemas.microsoft.com/office/drawing/2014/main" id="{3B6B7CF1-2706-4716-B1F2-713A7488B501}"/>
            </a:ext>
          </a:extLst>
        </xdr:cNvPr>
        <xdr:cNvSpPr/>
      </xdr:nvSpPr>
      <xdr:spPr>
        <a:xfrm>
          <a:off x="3436257" y="13252631"/>
          <a:ext cx="85272"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78</xdr:row>
      <xdr:rowOff>142602</xdr:rowOff>
    </xdr:from>
    <xdr:to>
      <xdr:col>24</xdr:col>
      <xdr:colOff>63500</xdr:colOff>
      <xdr:row>79</xdr:row>
      <xdr:rowOff>49530</xdr:rowOff>
    </xdr:to>
    <xdr:cxnSp macro="">
      <xdr:nvCxnSpPr>
        <xdr:cNvPr id="251" name="直線コネクタ 250">
          <a:extLst>
            <a:ext uri="{FF2B5EF4-FFF2-40B4-BE49-F238E27FC236}">
              <a16:creationId xmlns:a16="http://schemas.microsoft.com/office/drawing/2014/main" id="{5772E785-D904-4E28-815A-34D33C5D30BE}"/>
            </a:ext>
          </a:extLst>
        </xdr:cNvPr>
        <xdr:cNvCxnSpPr/>
      </xdr:nvCxnSpPr>
      <xdr:spPr>
        <a:xfrm>
          <a:off x="3481614" y="13303431"/>
          <a:ext cx="762000" cy="75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18324</xdr:rowOff>
    </xdr:from>
    <xdr:to>
      <xdr:col>15</xdr:col>
      <xdr:colOff>101600</xdr:colOff>
      <xdr:row>77</xdr:row>
      <xdr:rowOff>119924</xdr:rowOff>
    </xdr:to>
    <xdr:sp macro="" textlink="">
      <xdr:nvSpPr>
        <xdr:cNvPr id="252" name="楕円 251">
          <a:extLst>
            <a:ext uri="{FF2B5EF4-FFF2-40B4-BE49-F238E27FC236}">
              <a16:creationId xmlns:a16="http://schemas.microsoft.com/office/drawing/2014/main" id="{785FCA19-0285-4A23-B343-CABC6E225629}"/>
            </a:ext>
          </a:extLst>
        </xdr:cNvPr>
        <xdr:cNvSpPr/>
      </xdr:nvSpPr>
      <xdr:spPr>
        <a:xfrm>
          <a:off x="2612571" y="13010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69124</xdr:rowOff>
    </xdr:from>
    <xdr:to>
      <xdr:col>19</xdr:col>
      <xdr:colOff>177800</xdr:colOff>
      <xdr:row>78</xdr:row>
      <xdr:rowOff>142602</xdr:rowOff>
    </xdr:to>
    <xdr:cxnSp macro="">
      <xdr:nvCxnSpPr>
        <xdr:cNvPr id="253" name="直線コネクタ 252">
          <a:extLst>
            <a:ext uri="{FF2B5EF4-FFF2-40B4-BE49-F238E27FC236}">
              <a16:creationId xmlns:a16="http://schemas.microsoft.com/office/drawing/2014/main" id="{62FB14B8-97F8-4724-A02F-1783DBDC5830}"/>
            </a:ext>
          </a:extLst>
        </xdr:cNvPr>
        <xdr:cNvCxnSpPr/>
      </xdr:nvCxnSpPr>
      <xdr:spPr>
        <a:xfrm>
          <a:off x="2663371" y="13061224"/>
          <a:ext cx="818243" cy="2422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109764</xdr:rowOff>
    </xdr:from>
    <xdr:to>
      <xdr:col>10</xdr:col>
      <xdr:colOff>165100</xdr:colOff>
      <xdr:row>78</xdr:row>
      <xdr:rowOff>39914</xdr:rowOff>
    </xdr:to>
    <xdr:sp macro="" textlink="">
      <xdr:nvSpPr>
        <xdr:cNvPr id="254" name="楕円 253">
          <a:extLst>
            <a:ext uri="{FF2B5EF4-FFF2-40B4-BE49-F238E27FC236}">
              <a16:creationId xmlns:a16="http://schemas.microsoft.com/office/drawing/2014/main" id="{A1C617A9-F574-4ECE-9009-E90E05D667A5}"/>
            </a:ext>
          </a:extLst>
        </xdr:cNvPr>
        <xdr:cNvSpPr/>
      </xdr:nvSpPr>
      <xdr:spPr>
        <a:xfrm>
          <a:off x="1805214" y="13101864"/>
          <a:ext cx="101600"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77</xdr:row>
      <xdr:rowOff>69124</xdr:rowOff>
    </xdr:from>
    <xdr:to>
      <xdr:col>15</xdr:col>
      <xdr:colOff>50800</xdr:colOff>
      <xdr:row>77</xdr:row>
      <xdr:rowOff>160564</xdr:rowOff>
    </xdr:to>
    <xdr:cxnSp macro="">
      <xdr:nvCxnSpPr>
        <xdr:cNvPr id="255" name="直線コネクタ 254">
          <a:extLst>
            <a:ext uri="{FF2B5EF4-FFF2-40B4-BE49-F238E27FC236}">
              <a16:creationId xmlns:a16="http://schemas.microsoft.com/office/drawing/2014/main" id="{799850A1-BA88-4225-8E65-1224EF076D4E}"/>
            </a:ext>
          </a:extLst>
        </xdr:cNvPr>
        <xdr:cNvCxnSpPr/>
      </xdr:nvCxnSpPr>
      <xdr:spPr>
        <a:xfrm flipV="1">
          <a:off x="1856014" y="13061224"/>
          <a:ext cx="807357"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68597</xdr:rowOff>
    </xdr:from>
    <xdr:ext cx="405111" cy="259045"/>
    <xdr:sp macro="" textlink="">
      <xdr:nvSpPr>
        <xdr:cNvPr id="256" name="n_1aveValue【公営住宅】&#10;有形固定資産減価償却率">
          <a:extLst>
            <a:ext uri="{FF2B5EF4-FFF2-40B4-BE49-F238E27FC236}">
              <a16:creationId xmlns:a16="http://schemas.microsoft.com/office/drawing/2014/main" id="{ADD403A5-5724-46B1-9675-C49BFEA2BACC}"/>
            </a:ext>
          </a:extLst>
        </xdr:cNvPr>
        <xdr:cNvSpPr txBox="1"/>
      </xdr:nvSpPr>
      <xdr:spPr>
        <a:xfrm>
          <a:off x="3288130" y="137356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161670</xdr:rowOff>
    </xdr:from>
    <xdr:ext cx="405111" cy="259045"/>
    <xdr:sp macro="" textlink="">
      <xdr:nvSpPr>
        <xdr:cNvPr id="257" name="n_2aveValue【公営住宅】&#10;有形固定資産減価償却率">
          <a:extLst>
            <a:ext uri="{FF2B5EF4-FFF2-40B4-BE49-F238E27FC236}">
              <a16:creationId xmlns:a16="http://schemas.microsoft.com/office/drawing/2014/main" id="{C5219486-A62F-4E89-8D61-060AD0329DC2}"/>
            </a:ext>
          </a:extLst>
        </xdr:cNvPr>
        <xdr:cNvSpPr txBox="1"/>
      </xdr:nvSpPr>
      <xdr:spPr>
        <a:xfrm>
          <a:off x="2477144" y="136599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135545</xdr:rowOff>
    </xdr:from>
    <xdr:ext cx="405111" cy="259045"/>
    <xdr:sp macro="" textlink="">
      <xdr:nvSpPr>
        <xdr:cNvPr id="258" name="n_3aveValue【公営住宅】&#10;有形固定資産減価償却率">
          <a:extLst>
            <a:ext uri="{FF2B5EF4-FFF2-40B4-BE49-F238E27FC236}">
              <a16:creationId xmlns:a16="http://schemas.microsoft.com/office/drawing/2014/main" id="{467326E5-1A54-435B-BBD4-4989B3CCA593}"/>
            </a:ext>
          </a:extLst>
        </xdr:cNvPr>
        <xdr:cNvSpPr txBox="1"/>
      </xdr:nvSpPr>
      <xdr:spPr>
        <a:xfrm>
          <a:off x="1669787" y="136338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79</xdr:row>
      <xdr:rowOff>61340</xdr:rowOff>
    </xdr:from>
    <xdr:ext cx="405111" cy="259045"/>
    <xdr:sp macro="" textlink="">
      <xdr:nvSpPr>
        <xdr:cNvPr id="259" name="n_4aveValue【公営住宅】&#10;有形固定資産減価償却率">
          <a:extLst>
            <a:ext uri="{FF2B5EF4-FFF2-40B4-BE49-F238E27FC236}">
              <a16:creationId xmlns:a16="http://schemas.microsoft.com/office/drawing/2014/main" id="{9E9F35D5-FF03-41B3-8965-A6FEA3E848D5}"/>
            </a:ext>
          </a:extLst>
        </xdr:cNvPr>
        <xdr:cNvSpPr txBox="1"/>
      </xdr:nvSpPr>
      <xdr:spPr>
        <a:xfrm>
          <a:off x="862430" y="13390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77</xdr:row>
      <xdr:rowOff>38479</xdr:rowOff>
    </xdr:from>
    <xdr:ext cx="405111" cy="259045"/>
    <xdr:sp macro="" textlink="">
      <xdr:nvSpPr>
        <xdr:cNvPr id="260" name="n_1mainValue【公営住宅】&#10;有形固定資産減価償却率">
          <a:extLst>
            <a:ext uri="{FF2B5EF4-FFF2-40B4-BE49-F238E27FC236}">
              <a16:creationId xmlns:a16="http://schemas.microsoft.com/office/drawing/2014/main" id="{BCA42B20-3D2C-4D2F-92F5-FD7B296D86C1}"/>
            </a:ext>
          </a:extLst>
        </xdr:cNvPr>
        <xdr:cNvSpPr txBox="1"/>
      </xdr:nvSpPr>
      <xdr:spPr>
        <a:xfrm>
          <a:off x="3288130" y="130305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75</xdr:row>
      <xdr:rowOff>136451</xdr:rowOff>
    </xdr:from>
    <xdr:ext cx="405111" cy="259045"/>
    <xdr:sp macro="" textlink="">
      <xdr:nvSpPr>
        <xdr:cNvPr id="261" name="n_2mainValue【公営住宅】&#10;有形固定資産減価償却率">
          <a:extLst>
            <a:ext uri="{FF2B5EF4-FFF2-40B4-BE49-F238E27FC236}">
              <a16:creationId xmlns:a16="http://schemas.microsoft.com/office/drawing/2014/main" id="{ACA82713-F9F9-45D6-837C-C3D142C0F2F5}"/>
            </a:ext>
          </a:extLst>
        </xdr:cNvPr>
        <xdr:cNvSpPr txBox="1"/>
      </xdr:nvSpPr>
      <xdr:spPr>
        <a:xfrm>
          <a:off x="2477144" y="127910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76</xdr:row>
      <xdr:rowOff>56441</xdr:rowOff>
    </xdr:from>
    <xdr:ext cx="405111" cy="259045"/>
    <xdr:sp macro="" textlink="">
      <xdr:nvSpPr>
        <xdr:cNvPr id="262" name="n_3mainValue【公営住宅】&#10;有形固定資産減価償却率">
          <a:extLst>
            <a:ext uri="{FF2B5EF4-FFF2-40B4-BE49-F238E27FC236}">
              <a16:creationId xmlns:a16="http://schemas.microsoft.com/office/drawing/2014/main" id="{D3E7502F-99E2-4F60-B2D7-51E08EACDF2B}"/>
            </a:ext>
          </a:extLst>
        </xdr:cNvPr>
        <xdr:cNvSpPr txBox="1"/>
      </xdr:nvSpPr>
      <xdr:spPr>
        <a:xfrm>
          <a:off x="1669787" y="128798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63" name="正方形/長方形 262">
          <a:extLst>
            <a:ext uri="{FF2B5EF4-FFF2-40B4-BE49-F238E27FC236}">
              <a16:creationId xmlns:a16="http://schemas.microsoft.com/office/drawing/2014/main" id="{DE12F634-BA71-4D21-9A6D-35AC464951F0}"/>
            </a:ext>
          </a:extLst>
        </xdr:cNvPr>
        <xdr:cNvSpPr/>
      </xdr:nvSpPr>
      <xdr:spPr>
        <a:xfrm>
          <a:off x="6048829" y="11625943"/>
          <a:ext cx="4316185" cy="62411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64" name="正方形/長方形 263">
          <a:extLst>
            <a:ext uri="{FF2B5EF4-FFF2-40B4-BE49-F238E27FC236}">
              <a16:creationId xmlns:a16="http://schemas.microsoft.com/office/drawing/2014/main" id="{EE1128C1-95D2-41AE-9895-C65A7EC8974E}"/>
            </a:ext>
          </a:extLst>
        </xdr:cNvPr>
        <xdr:cNvSpPr/>
      </xdr:nvSpPr>
      <xdr:spPr>
        <a:xfrm>
          <a:off x="6159500" y="1227545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65" name="正方形/長方形 264">
          <a:extLst>
            <a:ext uri="{FF2B5EF4-FFF2-40B4-BE49-F238E27FC236}">
              <a16:creationId xmlns:a16="http://schemas.microsoft.com/office/drawing/2014/main" id="{77F70C14-DB4F-4099-9B60-0BB03413BA22}"/>
            </a:ext>
          </a:extLst>
        </xdr:cNvPr>
        <xdr:cNvSpPr/>
      </xdr:nvSpPr>
      <xdr:spPr>
        <a:xfrm>
          <a:off x="6159500" y="1247593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66" name="正方形/長方形 265">
          <a:extLst>
            <a:ext uri="{FF2B5EF4-FFF2-40B4-BE49-F238E27FC236}">
              <a16:creationId xmlns:a16="http://schemas.microsoft.com/office/drawing/2014/main" id="{E110AB41-98C4-472F-A048-5E9A0EF0C304}"/>
            </a:ext>
          </a:extLst>
        </xdr:cNvPr>
        <xdr:cNvSpPr/>
      </xdr:nvSpPr>
      <xdr:spPr>
        <a:xfrm>
          <a:off x="7093857" y="1227545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67" name="正方形/長方形 266">
          <a:extLst>
            <a:ext uri="{FF2B5EF4-FFF2-40B4-BE49-F238E27FC236}">
              <a16:creationId xmlns:a16="http://schemas.microsoft.com/office/drawing/2014/main" id="{E07D2A28-B66F-408A-93E5-EDBFFEF9CEA2}"/>
            </a:ext>
          </a:extLst>
        </xdr:cNvPr>
        <xdr:cNvSpPr/>
      </xdr:nvSpPr>
      <xdr:spPr>
        <a:xfrm>
          <a:off x="7093857" y="12475936"/>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68" name="正方形/長方形 267">
          <a:extLst>
            <a:ext uri="{FF2B5EF4-FFF2-40B4-BE49-F238E27FC236}">
              <a16:creationId xmlns:a16="http://schemas.microsoft.com/office/drawing/2014/main" id="{DA5B587A-C36C-4C51-869D-11C2081DB6AD}"/>
            </a:ext>
          </a:extLst>
        </xdr:cNvPr>
        <xdr:cNvSpPr/>
      </xdr:nvSpPr>
      <xdr:spPr>
        <a:xfrm>
          <a:off x="8138886" y="1227545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69" name="正方形/長方形 268">
          <a:extLst>
            <a:ext uri="{FF2B5EF4-FFF2-40B4-BE49-F238E27FC236}">
              <a16:creationId xmlns:a16="http://schemas.microsoft.com/office/drawing/2014/main" id="{3039638F-CA68-4821-B234-CA07ABB2290E}"/>
            </a:ext>
          </a:extLst>
        </xdr:cNvPr>
        <xdr:cNvSpPr/>
      </xdr:nvSpPr>
      <xdr:spPr>
        <a:xfrm>
          <a:off x="8138886" y="1247593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70" name="正方形/長方形 269">
          <a:extLst>
            <a:ext uri="{FF2B5EF4-FFF2-40B4-BE49-F238E27FC236}">
              <a16:creationId xmlns:a16="http://schemas.microsoft.com/office/drawing/2014/main" id="{E111F4A0-C39F-4FDC-9412-732BACC799C9}"/>
            </a:ext>
          </a:extLst>
        </xdr:cNvPr>
        <xdr:cNvSpPr/>
      </xdr:nvSpPr>
      <xdr:spPr>
        <a:xfrm>
          <a:off x="6048829" y="12749893"/>
          <a:ext cx="4316185" cy="2250621"/>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71" name="テキスト ボックス 270">
          <a:extLst>
            <a:ext uri="{FF2B5EF4-FFF2-40B4-BE49-F238E27FC236}">
              <a16:creationId xmlns:a16="http://schemas.microsoft.com/office/drawing/2014/main" id="{29840B30-F0E4-42BA-A252-563E6253DB24}"/>
            </a:ext>
          </a:extLst>
        </xdr:cNvPr>
        <xdr:cNvSpPr txBox="1"/>
      </xdr:nvSpPr>
      <xdr:spPr>
        <a:xfrm>
          <a:off x="6010729" y="12562114"/>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72" name="直線コネクタ 271">
          <a:extLst>
            <a:ext uri="{FF2B5EF4-FFF2-40B4-BE49-F238E27FC236}">
              <a16:creationId xmlns:a16="http://schemas.microsoft.com/office/drawing/2014/main" id="{A8C40B8C-CFB1-4547-BB19-0202AD8559C3}"/>
            </a:ext>
          </a:extLst>
        </xdr:cNvPr>
        <xdr:cNvCxnSpPr/>
      </xdr:nvCxnSpPr>
      <xdr:spPr>
        <a:xfrm>
          <a:off x="6048829" y="15000514"/>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273" name="直線コネクタ 272">
          <a:extLst>
            <a:ext uri="{FF2B5EF4-FFF2-40B4-BE49-F238E27FC236}">
              <a16:creationId xmlns:a16="http://schemas.microsoft.com/office/drawing/2014/main" id="{1078D38C-E559-4F13-8056-17480FC3D487}"/>
            </a:ext>
          </a:extLst>
        </xdr:cNvPr>
        <xdr:cNvCxnSpPr/>
      </xdr:nvCxnSpPr>
      <xdr:spPr>
        <a:xfrm>
          <a:off x="6048829" y="14624957"/>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274" name="テキスト ボックス 273">
          <a:extLst>
            <a:ext uri="{FF2B5EF4-FFF2-40B4-BE49-F238E27FC236}">
              <a16:creationId xmlns:a16="http://schemas.microsoft.com/office/drawing/2014/main" id="{2BBD9553-908C-44AD-BFB8-954D46569657}"/>
            </a:ext>
          </a:extLst>
        </xdr:cNvPr>
        <xdr:cNvSpPr txBox="1"/>
      </xdr:nvSpPr>
      <xdr:spPr>
        <a:xfrm>
          <a:off x="5614307" y="144854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275" name="直線コネクタ 274">
          <a:extLst>
            <a:ext uri="{FF2B5EF4-FFF2-40B4-BE49-F238E27FC236}">
              <a16:creationId xmlns:a16="http://schemas.microsoft.com/office/drawing/2014/main" id="{6C546357-788F-46BB-AD7E-C1DBCECBE57A}"/>
            </a:ext>
          </a:extLst>
        </xdr:cNvPr>
        <xdr:cNvCxnSpPr/>
      </xdr:nvCxnSpPr>
      <xdr:spPr>
        <a:xfrm>
          <a:off x="6048829" y="14249400"/>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276" name="テキスト ボックス 275">
          <a:extLst>
            <a:ext uri="{FF2B5EF4-FFF2-40B4-BE49-F238E27FC236}">
              <a16:creationId xmlns:a16="http://schemas.microsoft.com/office/drawing/2014/main" id="{CCCB61BA-F938-4787-98C1-40B71ADE6282}"/>
            </a:ext>
          </a:extLst>
        </xdr:cNvPr>
        <xdr:cNvSpPr txBox="1"/>
      </xdr:nvSpPr>
      <xdr:spPr>
        <a:xfrm>
          <a:off x="5614307" y="1410989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277" name="直線コネクタ 276">
          <a:extLst>
            <a:ext uri="{FF2B5EF4-FFF2-40B4-BE49-F238E27FC236}">
              <a16:creationId xmlns:a16="http://schemas.microsoft.com/office/drawing/2014/main" id="{A3FED371-DCC4-42C7-A2FE-90D22A94D961}"/>
            </a:ext>
          </a:extLst>
        </xdr:cNvPr>
        <xdr:cNvCxnSpPr/>
      </xdr:nvCxnSpPr>
      <xdr:spPr>
        <a:xfrm>
          <a:off x="6048829" y="13873843"/>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278" name="テキスト ボックス 277">
          <a:extLst>
            <a:ext uri="{FF2B5EF4-FFF2-40B4-BE49-F238E27FC236}">
              <a16:creationId xmlns:a16="http://schemas.microsoft.com/office/drawing/2014/main" id="{3F169724-5C05-461F-93B2-5F75C41D8399}"/>
            </a:ext>
          </a:extLst>
        </xdr:cNvPr>
        <xdr:cNvSpPr txBox="1"/>
      </xdr:nvSpPr>
      <xdr:spPr>
        <a:xfrm>
          <a:off x="5614307" y="1373434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279" name="直線コネクタ 278">
          <a:extLst>
            <a:ext uri="{FF2B5EF4-FFF2-40B4-BE49-F238E27FC236}">
              <a16:creationId xmlns:a16="http://schemas.microsoft.com/office/drawing/2014/main" id="{2BD48F27-1B83-4977-A56A-A5FE5F5C81CE}"/>
            </a:ext>
          </a:extLst>
        </xdr:cNvPr>
        <xdr:cNvCxnSpPr/>
      </xdr:nvCxnSpPr>
      <xdr:spPr>
        <a:xfrm>
          <a:off x="6048829" y="13498286"/>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280" name="テキスト ボックス 279">
          <a:extLst>
            <a:ext uri="{FF2B5EF4-FFF2-40B4-BE49-F238E27FC236}">
              <a16:creationId xmlns:a16="http://schemas.microsoft.com/office/drawing/2014/main" id="{83757B78-7B0F-41DF-A3A0-B0E9CB84000E}"/>
            </a:ext>
          </a:extLst>
        </xdr:cNvPr>
        <xdr:cNvSpPr txBox="1"/>
      </xdr:nvSpPr>
      <xdr:spPr>
        <a:xfrm>
          <a:off x="5614307" y="1335878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281" name="直線コネクタ 280">
          <a:extLst>
            <a:ext uri="{FF2B5EF4-FFF2-40B4-BE49-F238E27FC236}">
              <a16:creationId xmlns:a16="http://schemas.microsoft.com/office/drawing/2014/main" id="{FBE0D68D-D7AB-4F06-AB87-D47255BFD67A}"/>
            </a:ext>
          </a:extLst>
        </xdr:cNvPr>
        <xdr:cNvCxnSpPr/>
      </xdr:nvCxnSpPr>
      <xdr:spPr>
        <a:xfrm>
          <a:off x="6048829" y="13125450"/>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282" name="テキスト ボックス 281">
          <a:extLst>
            <a:ext uri="{FF2B5EF4-FFF2-40B4-BE49-F238E27FC236}">
              <a16:creationId xmlns:a16="http://schemas.microsoft.com/office/drawing/2014/main" id="{F13788F9-8E3B-4C07-B89A-85767296AA3D}"/>
            </a:ext>
          </a:extLst>
        </xdr:cNvPr>
        <xdr:cNvSpPr txBox="1"/>
      </xdr:nvSpPr>
      <xdr:spPr>
        <a:xfrm>
          <a:off x="5614307" y="129859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83" name="直線コネクタ 282">
          <a:extLst>
            <a:ext uri="{FF2B5EF4-FFF2-40B4-BE49-F238E27FC236}">
              <a16:creationId xmlns:a16="http://schemas.microsoft.com/office/drawing/2014/main" id="{D96B882F-2709-4BFD-B613-99AD5FD414D7}"/>
            </a:ext>
          </a:extLst>
        </xdr:cNvPr>
        <xdr:cNvCxnSpPr/>
      </xdr:nvCxnSpPr>
      <xdr:spPr>
        <a:xfrm>
          <a:off x="6048829" y="12749893"/>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284" name="テキスト ボックス 283">
          <a:extLst>
            <a:ext uri="{FF2B5EF4-FFF2-40B4-BE49-F238E27FC236}">
              <a16:creationId xmlns:a16="http://schemas.microsoft.com/office/drawing/2014/main" id="{ED629BF2-D902-4434-803C-4B83BDD6753E}"/>
            </a:ext>
          </a:extLst>
        </xdr:cNvPr>
        <xdr:cNvSpPr txBox="1"/>
      </xdr:nvSpPr>
      <xdr:spPr>
        <a:xfrm>
          <a:off x="5614307" y="126103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85" name="【公営住宅】&#10;一人当たり面積グラフ枠">
          <a:extLst>
            <a:ext uri="{FF2B5EF4-FFF2-40B4-BE49-F238E27FC236}">
              <a16:creationId xmlns:a16="http://schemas.microsoft.com/office/drawing/2014/main" id="{5CB4E22E-FAF8-4C37-BEDD-F6DAA61C784C}"/>
            </a:ext>
          </a:extLst>
        </xdr:cNvPr>
        <xdr:cNvSpPr/>
      </xdr:nvSpPr>
      <xdr:spPr>
        <a:xfrm>
          <a:off x="6048829" y="12749893"/>
          <a:ext cx="4316185" cy="2250621"/>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24764</xdr:rowOff>
    </xdr:from>
    <xdr:to>
      <xdr:col>54</xdr:col>
      <xdr:colOff>189865</xdr:colOff>
      <xdr:row>86</xdr:row>
      <xdr:rowOff>108586</xdr:rowOff>
    </xdr:to>
    <xdr:cxnSp macro="">
      <xdr:nvCxnSpPr>
        <xdr:cNvPr id="286" name="直線コネクタ 285">
          <a:extLst>
            <a:ext uri="{FF2B5EF4-FFF2-40B4-BE49-F238E27FC236}">
              <a16:creationId xmlns:a16="http://schemas.microsoft.com/office/drawing/2014/main" id="{D33A50E7-0C88-4D93-8462-22F49FE026A2}"/>
            </a:ext>
          </a:extLst>
        </xdr:cNvPr>
        <xdr:cNvCxnSpPr/>
      </xdr:nvCxnSpPr>
      <xdr:spPr>
        <a:xfrm flipV="1">
          <a:off x="9578793" y="13016864"/>
          <a:ext cx="0" cy="16023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112413</xdr:rowOff>
    </xdr:from>
    <xdr:ext cx="469744" cy="259045"/>
    <xdr:sp macro="" textlink="">
      <xdr:nvSpPr>
        <xdr:cNvPr id="287" name="【公営住宅】&#10;一人当たり面積最小値テキスト">
          <a:extLst>
            <a:ext uri="{FF2B5EF4-FFF2-40B4-BE49-F238E27FC236}">
              <a16:creationId xmlns:a16="http://schemas.microsoft.com/office/drawing/2014/main" id="{EE6463A2-E85F-4EE2-8C3C-0E4399E150F4}"/>
            </a:ext>
          </a:extLst>
        </xdr:cNvPr>
        <xdr:cNvSpPr txBox="1"/>
      </xdr:nvSpPr>
      <xdr:spPr>
        <a:xfrm>
          <a:off x="9617529" y="146230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108586</xdr:rowOff>
    </xdr:from>
    <xdr:to>
      <xdr:col>55</xdr:col>
      <xdr:colOff>88900</xdr:colOff>
      <xdr:row>86</xdr:row>
      <xdr:rowOff>108586</xdr:rowOff>
    </xdr:to>
    <xdr:cxnSp macro="">
      <xdr:nvCxnSpPr>
        <xdr:cNvPr id="288" name="直線コネクタ 287">
          <a:extLst>
            <a:ext uri="{FF2B5EF4-FFF2-40B4-BE49-F238E27FC236}">
              <a16:creationId xmlns:a16="http://schemas.microsoft.com/office/drawing/2014/main" id="{55434690-AC21-4693-9B11-046024354C26}"/>
            </a:ext>
          </a:extLst>
        </xdr:cNvPr>
        <xdr:cNvCxnSpPr/>
      </xdr:nvCxnSpPr>
      <xdr:spPr>
        <a:xfrm>
          <a:off x="9506857" y="14619243"/>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75</xdr:row>
      <xdr:rowOff>142891</xdr:rowOff>
    </xdr:from>
    <xdr:ext cx="469744" cy="259045"/>
    <xdr:sp macro="" textlink="">
      <xdr:nvSpPr>
        <xdr:cNvPr id="289" name="【公営住宅】&#10;一人当たり面積最大値テキスト">
          <a:extLst>
            <a:ext uri="{FF2B5EF4-FFF2-40B4-BE49-F238E27FC236}">
              <a16:creationId xmlns:a16="http://schemas.microsoft.com/office/drawing/2014/main" id="{FEDA227B-D5CE-4E74-B32B-A0E1A42B39F7}"/>
            </a:ext>
          </a:extLst>
        </xdr:cNvPr>
        <xdr:cNvSpPr txBox="1"/>
      </xdr:nvSpPr>
      <xdr:spPr>
        <a:xfrm>
          <a:off x="9617529" y="127975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24764</xdr:rowOff>
    </xdr:from>
    <xdr:to>
      <xdr:col>55</xdr:col>
      <xdr:colOff>88900</xdr:colOff>
      <xdr:row>77</xdr:row>
      <xdr:rowOff>24764</xdr:rowOff>
    </xdr:to>
    <xdr:cxnSp macro="">
      <xdr:nvCxnSpPr>
        <xdr:cNvPr id="290" name="直線コネクタ 289">
          <a:extLst>
            <a:ext uri="{FF2B5EF4-FFF2-40B4-BE49-F238E27FC236}">
              <a16:creationId xmlns:a16="http://schemas.microsoft.com/office/drawing/2014/main" id="{A3D36D90-D623-4E8F-B6F4-0D1DDF92E0A7}"/>
            </a:ext>
          </a:extLst>
        </xdr:cNvPr>
        <xdr:cNvCxnSpPr/>
      </xdr:nvCxnSpPr>
      <xdr:spPr>
        <a:xfrm>
          <a:off x="9506857" y="13016864"/>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19066</xdr:rowOff>
    </xdr:from>
    <xdr:ext cx="469744" cy="259045"/>
    <xdr:sp macro="" textlink="">
      <xdr:nvSpPr>
        <xdr:cNvPr id="291" name="【公営住宅】&#10;一人当たり面積平均値テキスト">
          <a:extLst>
            <a:ext uri="{FF2B5EF4-FFF2-40B4-BE49-F238E27FC236}">
              <a16:creationId xmlns:a16="http://schemas.microsoft.com/office/drawing/2014/main" id="{755304D5-A845-4A43-839E-EB80AB50D78D}"/>
            </a:ext>
          </a:extLst>
        </xdr:cNvPr>
        <xdr:cNvSpPr txBox="1"/>
      </xdr:nvSpPr>
      <xdr:spPr>
        <a:xfrm>
          <a:off x="9617529" y="1436099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40639</xdr:rowOff>
    </xdr:from>
    <xdr:to>
      <xdr:col>55</xdr:col>
      <xdr:colOff>50800</xdr:colOff>
      <xdr:row>85</xdr:row>
      <xdr:rowOff>142239</xdr:rowOff>
    </xdr:to>
    <xdr:sp macro="" textlink="">
      <xdr:nvSpPr>
        <xdr:cNvPr id="292" name="フローチャート: 判断 291">
          <a:extLst>
            <a:ext uri="{FF2B5EF4-FFF2-40B4-BE49-F238E27FC236}">
              <a16:creationId xmlns:a16="http://schemas.microsoft.com/office/drawing/2014/main" id="{5E93CD6A-5CA0-4422-BE92-FA7AB6C09BF9}"/>
            </a:ext>
          </a:extLst>
        </xdr:cNvPr>
        <xdr:cNvSpPr/>
      </xdr:nvSpPr>
      <xdr:spPr>
        <a:xfrm>
          <a:off x="9544957" y="14382568"/>
          <a:ext cx="85272"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50164</xdr:rowOff>
    </xdr:from>
    <xdr:to>
      <xdr:col>50</xdr:col>
      <xdr:colOff>165100</xdr:colOff>
      <xdr:row>85</xdr:row>
      <xdr:rowOff>151764</xdr:rowOff>
    </xdr:to>
    <xdr:sp macro="" textlink="">
      <xdr:nvSpPr>
        <xdr:cNvPr id="293" name="フローチャート: 判断 292">
          <a:extLst>
            <a:ext uri="{FF2B5EF4-FFF2-40B4-BE49-F238E27FC236}">
              <a16:creationId xmlns:a16="http://schemas.microsoft.com/office/drawing/2014/main" id="{5D0C707F-7BC2-470A-B8F7-50C576D63842}"/>
            </a:ext>
          </a:extLst>
        </xdr:cNvPr>
        <xdr:cNvSpPr/>
      </xdr:nvSpPr>
      <xdr:spPr>
        <a:xfrm>
          <a:off x="8772071" y="14392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48261</xdr:rowOff>
    </xdr:from>
    <xdr:to>
      <xdr:col>46</xdr:col>
      <xdr:colOff>38100</xdr:colOff>
      <xdr:row>85</xdr:row>
      <xdr:rowOff>149861</xdr:rowOff>
    </xdr:to>
    <xdr:sp macro="" textlink="">
      <xdr:nvSpPr>
        <xdr:cNvPr id="294" name="フローチャート: 判断 293">
          <a:extLst>
            <a:ext uri="{FF2B5EF4-FFF2-40B4-BE49-F238E27FC236}">
              <a16:creationId xmlns:a16="http://schemas.microsoft.com/office/drawing/2014/main" id="{7D348EF2-9B5F-4C2F-A367-DEA6EA521835}"/>
            </a:ext>
          </a:extLst>
        </xdr:cNvPr>
        <xdr:cNvSpPr/>
      </xdr:nvSpPr>
      <xdr:spPr>
        <a:xfrm>
          <a:off x="7964714" y="14390190"/>
          <a:ext cx="85272"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42545</xdr:rowOff>
    </xdr:from>
    <xdr:to>
      <xdr:col>41</xdr:col>
      <xdr:colOff>101600</xdr:colOff>
      <xdr:row>85</xdr:row>
      <xdr:rowOff>144145</xdr:rowOff>
    </xdr:to>
    <xdr:sp macro="" textlink="">
      <xdr:nvSpPr>
        <xdr:cNvPr id="295" name="フローチャート: 判断 294">
          <a:extLst>
            <a:ext uri="{FF2B5EF4-FFF2-40B4-BE49-F238E27FC236}">
              <a16:creationId xmlns:a16="http://schemas.microsoft.com/office/drawing/2014/main" id="{334D2561-5238-453A-811A-717756722F9C}"/>
            </a:ext>
          </a:extLst>
        </xdr:cNvPr>
        <xdr:cNvSpPr/>
      </xdr:nvSpPr>
      <xdr:spPr>
        <a:xfrm>
          <a:off x="7141029" y="14384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67311</xdr:rowOff>
    </xdr:from>
    <xdr:to>
      <xdr:col>36</xdr:col>
      <xdr:colOff>165100</xdr:colOff>
      <xdr:row>85</xdr:row>
      <xdr:rowOff>168911</xdr:rowOff>
    </xdr:to>
    <xdr:sp macro="" textlink="">
      <xdr:nvSpPr>
        <xdr:cNvPr id="296" name="フローチャート: 判断 295">
          <a:extLst>
            <a:ext uri="{FF2B5EF4-FFF2-40B4-BE49-F238E27FC236}">
              <a16:creationId xmlns:a16="http://schemas.microsoft.com/office/drawing/2014/main" id="{11B266DB-DE8B-4F96-9FBE-1079E69E4DB6}"/>
            </a:ext>
          </a:extLst>
        </xdr:cNvPr>
        <xdr:cNvSpPr/>
      </xdr:nvSpPr>
      <xdr:spPr>
        <a:xfrm>
          <a:off x="6333671" y="14409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297" name="テキスト ボックス 296">
          <a:extLst>
            <a:ext uri="{FF2B5EF4-FFF2-40B4-BE49-F238E27FC236}">
              <a16:creationId xmlns:a16="http://schemas.microsoft.com/office/drawing/2014/main" id="{9F6F37A0-288E-44CD-8EA3-EA14D591F10B}"/>
            </a:ext>
          </a:extLst>
        </xdr:cNvPr>
        <xdr:cNvSpPr txBox="1"/>
      </xdr:nvSpPr>
      <xdr:spPr>
        <a:xfrm>
          <a:off x="9405257"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298" name="テキスト ボックス 297">
          <a:extLst>
            <a:ext uri="{FF2B5EF4-FFF2-40B4-BE49-F238E27FC236}">
              <a16:creationId xmlns:a16="http://schemas.microsoft.com/office/drawing/2014/main" id="{6068A492-58AE-4162-B1A3-2F2D06A9DD8F}"/>
            </a:ext>
          </a:extLst>
        </xdr:cNvPr>
        <xdr:cNvSpPr txBox="1"/>
      </xdr:nvSpPr>
      <xdr:spPr>
        <a:xfrm>
          <a:off x="8648700"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299" name="テキスト ボックス 298">
          <a:extLst>
            <a:ext uri="{FF2B5EF4-FFF2-40B4-BE49-F238E27FC236}">
              <a16:creationId xmlns:a16="http://schemas.microsoft.com/office/drawing/2014/main" id="{CE3D88D7-750F-4D00-921C-73A40FE83E91}"/>
            </a:ext>
          </a:extLst>
        </xdr:cNvPr>
        <xdr:cNvSpPr txBox="1"/>
      </xdr:nvSpPr>
      <xdr:spPr>
        <a:xfrm>
          <a:off x="7835900"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00" name="テキスト ボックス 299">
          <a:extLst>
            <a:ext uri="{FF2B5EF4-FFF2-40B4-BE49-F238E27FC236}">
              <a16:creationId xmlns:a16="http://schemas.microsoft.com/office/drawing/2014/main" id="{2B76AC3E-F440-451C-9421-BA42DD5DECB1}"/>
            </a:ext>
          </a:extLst>
        </xdr:cNvPr>
        <xdr:cNvSpPr txBox="1"/>
      </xdr:nvSpPr>
      <xdr:spPr>
        <a:xfrm>
          <a:off x="7017657"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01" name="テキスト ボックス 300">
          <a:extLst>
            <a:ext uri="{FF2B5EF4-FFF2-40B4-BE49-F238E27FC236}">
              <a16:creationId xmlns:a16="http://schemas.microsoft.com/office/drawing/2014/main" id="{B89E161E-02EE-4A2B-8EB3-8FD68E471AC8}"/>
            </a:ext>
          </a:extLst>
        </xdr:cNvPr>
        <xdr:cNvSpPr txBox="1"/>
      </xdr:nvSpPr>
      <xdr:spPr>
        <a:xfrm>
          <a:off x="6210300"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109220</xdr:rowOff>
    </xdr:from>
    <xdr:to>
      <xdr:col>55</xdr:col>
      <xdr:colOff>50800</xdr:colOff>
      <xdr:row>85</xdr:row>
      <xdr:rowOff>39370</xdr:rowOff>
    </xdr:to>
    <xdr:sp macro="" textlink="">
      <xdr:nvSpPr>
        <xdr:cNvPr id="302" name="楕円 301">
          <a:extLst>
            <a:ext uri="{FF2B5EF4-FFF2-40B4-BE49-F238E27FC236}">
              <a16:creationId xmlns:a16="http://schemas.microsoft.com/office/drawing/2014/main" id="{99F6E2FC-03C6-4D77-8EDC-2E6E0AFFBF85}"/>
            </a:ext>
          </a:extLst>
        </xdr:cNvPr>
        <xdr:cNvSpPr/>
      </xdr:nvSpPr>
      <xdr:spPr>
        <a:xfrm>
          <a:off x="9544957" y="14282420"/>
          <a:ext cx="85272"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83</xdr:row>
      <xdr:rowOff>132097</xdr:rowOff>
    </xdr:from>
    <xdr:ext cx="469744" cy="259045"/>
    <xdr:sp macro="" textlink="">
      <xdr:nvSpPr>
        <xdr:cNvPr id="303" name="【公営住宅】&#10;一人当たり面積該当値テキスト">
          <a:extLst>
            <a:ext uri="{FF2B5EF4-FFF2-40B4-BE49-F238E27FC236}">
              <a16:creationId xmlns:a16="http://schemas.microsoft.com/office/drawing/2014/main" id="{DFFCAC4A-F5C1-46CC-9950-2654C59ECCD8}"/>
            </a:ext>
          </a:extLst>
        </xdr:cNvPr>
        <xdr:cNvSpPr txBox="1"/>
      </xdr:nvSpPr>
      <xdr:spPr>
        <a:xfrm>
          <a:off x="9617529" y="141365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84</xdr:row>
      <xdr:rowOff>105411</xdr:rowOff>
    </xdr:from>
    <xdr:to>
      <xdr:col>50</xdr:col>
      <xdr:colOff>165100</xdr:colOff>
      <xdr:row>85</xdr:row>
      <xdr:rowOff>35561</xdr:rowOff>
    </xdr:to>
    <xdr:sp macro="" textlink="">
      <xdr:nvSpPr>
        <xdr:cNvPr id="304" name="楕円 303">
          <a:extLst>
            <a:ext uri="{FF2B5EF4-FFF2-40B4-BE49-F238E27FC236}">
              <a16:creationId xmlns:a16="http://schemas.microsoft.com/office/drawing/2014/main" id="{BEC20C1C-5537-4A47-A00B-F49D318CB56E}"/>
            </a:ext>
          </a:extLst>
        </xdr:cNvPr>
        <xdr:cNvSpPr/>
      </xdr:nvSpPr>
      <xdr:spPr>
        <a:xfrm>
          <a:off x="8772071" y="14278611"/>
          <a:ext cx="101600"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84</xdr:row>
      <xdr:rowOff>156211</xdr:rowOff>
    </xdr:from>
    <xdr:to>
      <xdr:col>55</xdr:col>
      <xdr:colOff>0</xdr:colOff>
      <xdr:row>84</xdr:row>
      <xdr:rowOff>160020</xdr:rowOff>
    </xdr:to>
    <xdr:cxnSp macro="">
      <xdr:nvCxnSpPr>
        <xdr:cNvPr id="305" name="直線コネクタ 304">
          <a:extLst>
            <a:ext uri="{FF2B5EF4-FFF2-40B4-BE49-F238E27FC236}">
              <a16:creationId xmlns:a16="http://schemas.microsoft.com/office/drawing/2014/main" id="{E15D5260-E3A4-4090-AE37-AAE29878DFE3}"/>
            </a:ext>
          </a:extLst>
        </xdr:cNvPr>
        <xdr:cNvCxnSpPr/>
      </xdr:nvCxnSpPr>
      <xdr:spPr>
        <a:xfrm>
          <a:off x="8822871" y="14329411"/>
          <a:ext cx="756558" cy="3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4445</xdr:rowOff>
    </xdr:from>
    <xdr:to>
      <xdr:col>46</xdr:col>
      <xdr:colOff>38100</xdr:colOff>
      <xdr:row>85</xdr:row>
      <xdr:rowOff>106045</xdr:rowOff>
    </xdr:to>
    <xdr:sp macro="" textlink="">
      <xdr:nvSpPr>
        <xdr:cNvPr id="306" name="楕円 305">
          <a:extLst>
            <a:ext uri="{FF2B5EF4-FFF2-40B4-BE49-F238E27FC236}">
              <a16:creationId xmlns:a16="http://schemas.microsoft.com/office/drawing/2014/main" id="{CF3246B1-B60E-4441-AB0C-746010B3DC09}"/>
            </a:ext>
          </a:extLst>
        </xdr:cNvPr>
        <xdr:cNvSpPr/>
      </xdr:nvSpPr>
      <xdr:spPr>
        <a:xfrm>
          <a:off x="7964714" y="14346374"/>
          <a:ext cx="85272"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84</xdr:row>
      <xdr:rowOff>156211</xdr:rowOff>
    </xdr:from>
    <xdr:to>
      <xdr:col>50</xdr:col>
      <xdr:colOff>114300</xdr:colOff>
      <xdr:row>85</xdr:row>
      <xdr:rowOff>55245</xdr:rowOff>
    </xdr:to>
    <xdr:cxnSp macro="">
      <xdr:nvCxnSpPr>
        <xdr:cNvPr id="307" name="直線コネクタ 306">
          <a:extLst>
            <a:ext uri="{FF2B5EF4-FFF2-40B4-BE49-F238E27FC236}">
              <a16:creationId xmlns:a16="http://schemas.microsoft.com/office/drawing/2014/main" id="{8AEBB408-4988-420F-B83D-E28FCA94335E}"/>
            </a:ext>
          </a:extLst>
        </xdr:cNvPr>
        <xdr:cNvCxnSpPr/>
      </xdr:nvCxnSpPr>
      <xdr:spPr>
        <a:xfrm flipV="1">
          <a:off x="8010071" y="14329411"/>
          <a:ext cx="812800" cy="677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21589</xdr:rowOff>
    </xdr:from>
    <xdr:to>
      <xdr:col>41</xdr:col>
      <xdr:colOff>101600</xdr:colOff>
      <xdr:row>85</xdr:row>
      <xdr:rowOff>123189</xdr:rowOff>
    </xdr:to>
    <xdr:sp macro="" textlink="">
      <xdr:nvSpPr>
        <xdr:cNvPr id="308" name="楕円 307">
          <a:extLst>
            <a:ext uri="{FF2B5EF4-FFF2-40B4-BE49-F238E27FC236}">
              <a16:creationId xmlns:a16="http://schemas.microsoft.com/office/drawing/2014/main" id="{AC8477A3-D7FC-47B7-A2D2-0838F42AB140}"/>
            </a:ext>
          </a:extLst>
        </xdr:cNvPr>
        <xdr:cNvSpPr/>
      </xdr:nvSpPr>
      <xdr:spPr>
        <a:xfrm>
          <a:off x="7141029" y="14363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55245</xdr:rowOff>
    </xdr:from>
    <xdr:to>
      <xdr:col>45</xdr:col>
      <xdr:colOff>177800</xdr:colOff>
      <xdr:row>85</xdr:row>
      <xdr:rowOff>72389</xdr:rowOff>
    </xdr:to>
    <xdr:cxnSp macro="">
      <xdr:nvCxnSpPr>
        <xdr:cNvPr id="309" name="直線コネクタ 308">
          <a:extLst>
            <a:ext uri="{FF2B5EF4-FFF2-40B4-BE49-F238E27FC236}">
              <a16:creationId xmlns:a16="http://schemas.microsoft.com/office/drawing/2014/main" id="{CA7E6F86-173C-4CB2-8222-FAE7EB3ED6CD}"/>
            </a:ext>
          </a:extLst>
        </xdr:cNvPr>
        <xdr:cNvCxnSpPr/>
      </xdr:nvCxnSpPr>
      <xdr:spPr>
        <a:xfrm flipV="1">
          <a:off x="7191829" y="14397174"/>
          <a:ext cx="818242" cy="17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142891</xdr:rowOff>
    </xdr:from>
    <xdr:ext cx="469744" cy="259045"/>
    <xdr:sp macro="" textlink="">
      <xdr:nvSpPr>
        <xdr:cNvPr id="310" name="n_1aveValue【公営住宅】&#10;一人当たり面積">
          <a:extLst>
            <a:ext uri="{FF2B5EF4-FFF2-40B4-BE49-F238E27FC236}">
              <a16:creationId xmlns:a16="http://schemas.microsoft.com/office/drawing/2014/main" id="{0132EA5E-0C3F-4521-8BFC-E75B8332F675}"/>
            </a:ext>
          </a:extLst>
        </xdr:cNvPr>
        <xdr:cNvSpPr txBox="1"/>
      </xdr:nvSpPr>
      <xdr:spPr>
        <a:xfrm>
          <a:off x="8591627" y="144848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140988</xdr:rowOff>
    </xdr:from>
    <xdr:ext cx="469744" cy="259045"/>
    <xdr:sp macro="" textlink="">
      <xdr:nvSpPr>
        <xdr:cNvPr id="311" name="n_2aveValue【公営住宅】&#10;一人当たり面積">
          <a:extLst>
            <a:ext uri="{FF2B5EF4-FFF2-40B4-BE49-F238E27FC236}">
              <a16:creationId xmlns:a16="http://schemas.microsoft.com/office/drawing/2014/main" id="{7E6C8DE6-8CC2-4215-BB54-7902B689E68C}"/>
            </a:ext>
          </a:extLst>
        </xdr:cNvPr>
        <xdr:cNvSpPr txBox="1"/>
      </xdr:nvSpPr>
      <xdr:spPr>
        <a:xfrm>
          <a:off x="7796970" y="144829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135272</xdr:rowOff>
    </xdr:from>
    <xdr:ext cx="469744" cy="259045"/>
    <xdr:sp macro="" textlink="">
      <xdr:nvSpPr>
        <xdr:cNvPr id="312" name="n_3aveValue【公営住宅】&#10;一人当たり面積">
          <a:extLst>
            <a:ext uri="{FF2B5EF4-FFF2-40B4-BE49-F238E27FC236}">
              <a16:creationId xmlns:a16="http://schemas.microsoft.com/office/drawing/2014/main" id="{4E4B6E88-0EC3-4FF7-91C3-70AA043CDF19}"/>
            </a:ext>
          </a:extLst>
        </xdr:cNvPr>
        <xdr:cNvSpPr txBox="1"/>
      </xdr:nvSpPr>
      <xdr:spPr>
        <a:xfrm>
          <a:off x="6973284" y="144772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84</xdr:row>
      <xdr:rowOff>13988</xdr:rowOff>
    </xdr:from>
    <xdr:ext cx="469744" cy="259045"/>
    <xdr:sp macro="" textlink="">
      <xdr:nvSpPr>
        <xdr:cNvPr id="313" name="n_4aveValue【公営住宅】&#10;一人当たり面積">
          <a:extLst>
            <a:ext uri="{FF2B5EF4-FFF2-40B4-BE49-F238E27FC236}">
              <a16:creationId xmlns:a16="http://schemas.microsoft.com/office/drawing/2014/main" id="{9C140486-B231-4CB9-AE55-0A9574CDAF94}"/>
            </a:ext>
          </a:extLst>
        </xdr:cNvPr>
        <xdr:cNvSpPr txBox="1"/>
      </xdr:nvSpPr>
      <xdr:spPr>
        <a:xfrm>
          <a:off x="6165927" y="141871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83</xdr:row>
      <xdr:rowOff>52088</xdr:rowOff>
    </xdr:from>
    <xdr:ext cx="469744" cy="259045"/>
    <xdr:sp macro="" textlink="">
      <xdr:nvSpPr>
        <xdr:cNvPr id="314" name="n_1mainValue【公営住宅】&#10;一人当たり面積">
          <a:extLst>
            <a:ext uri="{FF2B5EF4-FFF2-40B4-BE49-F238E27FC236}">
              <a16:creationId xmlns:a16="http://schemas.microsoft.com/office/drawing/2014/main" id="{4A53D54F-737C-4536-8570-3494DDDA3039}"/>
            </a:ext>
          </a:extLst>
        </xdr:cNvPr>
        <xdr:cNvSpPr txBox="1"/>
      </xdr:nvSpPr>
      <xdr:spPr>
        <a:xfrm>
          <a:off x="8591627" y="140565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122572</xdr:rowOff>
    </xdr:from>
    <xdr:ext cx="469744" cy="259045"/>
    <xdr:sp macro="" textlink="">
      <xdr:nvSpPr>
        <xdr:cNvPr id="315" name="n_2mainValue【公営住宅】&#10;一人当たり面積">
          <a:extLst>
            <a:ext uri="{FF2B5EF4-FFF2-40B4-BE49-F238E27FC236}">
              <a16:creationId xmlns:a16="http://schemas.microsoft.com/office/drawing/2014/main" id="{CA636668-2AF9-47B6-88E1-7D913D55D169}"/>
            </a:ext>
          </a:extLst>
        </xdr:cNvPr>
        <xdr:cNvSpPr txBox="1"/>
      </xdr:nvSpPr>
      <xdr:spPr>
        <a:xfrm>
          <a:off x="7796970" y="141270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139716</xdr:rowOff>
    </xdr:from>
    <xdr:ext cx="469744" cy="259045"/>
    <xdr:sp macro="" textlink="">
      <xdr:nvSpPr>
        <xdr:cNvPr id="316" name="n_3mainValue【公営住宅】&#10;一人当たり面積">
          <a:extLst>
            <a:ext uri="{FF2B5EF4-FFF2-40B4-BE49-F238E27FC236}">
              <a16:creationId xmlns:a16="http://schemas.microsoft.com/office/drawing/2014/main" id="{9146DC10-3D0C-4589-8F35-BC1660E9CFBA}"/>
            </a:ext>
          </a:extLst>
        </xdr:cNvPr>
        <xdr:cNvSpPr txBox="1"/>
      </xdr:nvSpPr>
      <xdr:spPr>
        <a:xfrm>
          <a:off x="6973284" y="141441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17" name="正方形/長方形 316">
          <a:extLst>
            <a:ext uri="{FF2B5EF4-FFF2-40B4-BE49-F238E27FC236}">
              <a16:creationId xmlns:a16="http://schemas.microsoft.com/office/drawing/2014/main" id="{1FB99DB6-08D4-4EF3-A239-232099089331}"/>
            </a:ext>
          </a:extLst>
        </xdr:cNvPr>
        <xdr:cNvSpPr/>
      </xdr:nvSpPr>
      <xdr:spPr>
        <a:xfrm>
          <a:off x="696686" y="15373350"/>
          <a:ext cx="4332514" cy="626836"/>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0</xdr:colOff>
      <xdr:row>94</xdr:row>
      <xdr:rowOff>165100</xdr:rowOff>
    </xdr:from>
    <xdr:to>
      <xdr:col>12</xdr:col>
      <xdr:colOff>0</xdr:colOff>
      <xdr:row>96</xdr:row>
      <xdr:rowOff>76200</xdr:rowOff>
    </xdr:to>
    <xdr:sp macro="" textlink="">
      <xdr:nvSpPr>
        <xdr:cNvPr id="318" name="正方形/長方形 317">
          <a:extLst>
            <a:ext uri="{FF2B5EF4-FFF2-40B4-BE49-F238E27FC236}">
              <a16:creationId xmlns:a16="http://schemas.microsoft.com/office/drawing/2014/main" id="{6ABAB8F5-B214-405B-BED3-7DCE38977729}"/>
            </a:ext>
          </a:extLst>
        </xdr:cNvPr>
        <xdr:cNvSpPr/>
      </xdr:nvSpPr>
      <xdr:spPr>
        <a:xfrm>
          <a:off x="696686" y="1602558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xdr:col>
      <xdr:colOff>0</xdr:colOff>
      <xdr:row>96</xdr:row>
      <xdr:rowOff>25400</xdr:rowOff>
    </xdr:from>
    <xdr:to>
      <xdr:col>12</xdr:col>
      <xdr:colOff>0</xdr:colOff>
      <xdr:row>97</xdr:row>
      <xdr:rowOff>107950</xdr:rowOff>
    </xdr:to>
    <xdr:sp macro="" textlink="">
      <xdr:nvSpPr>
        <xdr:cNvPr id="319" name="正方形/長方形 318">
          <a:extLst>
            <a:ext uri="{FF2B5EF4-FFF2-40B4-BE49-F238E27FC236}">
              <a16:creationId xmlns:a16="http://schemas.microsoft.com/office/drawing/2014/main" id="{35CA96A6-5153-4E46-B636-302276CB9CB9}"/>
            </a:ext>
          </a:extLst>
        </xdr:cNvPr>
        <xdr:cNvSpPr/>
      </xdr:nvSpPr>
      <xdr:spPr>
        <a:xfrm>
          <a:off x="696686" y="16223343"/>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127000</xdr:colOff>
      <xdr:row>94</xdr:row>
      <xdr:rowOff>165100</xdr:rowOff>
    </xdr:from>
    <xdr:to>
      <xdr:col>18</xdr:col>
      <xdr:colOff>127000</xdr:colOff>
      <xdr:row>96</xdr:row>
      <xdr:rowOff>76200</xdr:rowOff>
    </xdr:to>
    <xdr:sp macro="" textlink="">
      <xdr:nvSpPr>
        <xdr:cNvPr id="320" name="正方形/長方形 319">
          <a:extLst>
            <a:ext uri="{FF2B5EF4-FFF2-40B4-BE49-F238E27FC236}">
              <a16:creationId xmlns:a16="http://schemas.microsoft.com/office/drawing/2014/main" id="{F55E732C-69C5-478A-B883-75C7D42F1738}"/>
            </a:ext>
          </a:extLst>
        </xdr:cNvPr>
        <xdr:cNvSpPr/>
      </xdr:nvSpPr>
      <xdr:spPr>
        <a:xfrm>
          <a:off x="1868714" y="16025586"/>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xdr:col>
      <xdr:colOff>127000</xdr:colOff>
      <xdr:row>96</xdr:row>
      <xdr:rowOff>25400</xdr:rowOff>
    </xdr:from>
    <xdr:to>
      <xdr:col>18</xdr:col>
      <xdr:colOff>127000</xdr:colOff>
      <xdr:row>97</xdr:row>
      <xdr:rowOff>107950</xdr:rowOff>
    </xdr:to>
    <xdr:sp macro="" textlink="">
      <xdr:nvSpPr>
        <xdr:cNvPr id="321" name="正方形/長方形 320">
          <a:extLst>
            <a:ext uri="{FF2B5EF4-FFF2-40B4-BE49-F238E27FC236}">
              <a16:creationId xmlns:a16="http://schemas.microsoft.com/office/drawing/2014/main" id="{FF5544A3-9324-4C0A-B97B-36D1FAEAD9E5}"/>
            </a:ext>
          </a:extLst>
        </xdr:cNvPr>
        <xdr:cNvSpPr/>
      </xdr:nvSpPr>
      <xdr:spPr>
        <a:xfrm>
          <a:off x="1868714" y="16223343"/>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22" name="正方形/長方形 321">
          <a:extLst>
            <a:ext uri="{FF2B5EF4-FFF2-40B4-BE49-F238E27FC236}">
              <a16:creationId xmlns:a16="http://schemas.microsoft.com/office/drawing/2014/main" id="{C2565FAF-339C-4309-9EB6-5913389202FB}"/>
            </a:ext>
          </a:extLst>
        </xdr:cNvPr>
        <xdr:cNvSpPr/>
      </xdr:nvSpPr>
      <xdr:spPr>
        <a:xfrm>
          <a:off x="696686" y="16500021"/>
          <a:ext cx="4332514" cy="2247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23" name="正方形/長方形 322">
          <a:extLst>
            <a:ext uri="{FF2B5EF4-FFF2-40B4-BE49-F238E27FC236}">
              <a16:creationId xmlns:a16="http://schemas.microsoft.com/office/drawing/2014/main" id="{B42E40F1-2CD5-49AC-AF8F-5C5722E46193}"/>
            </a:ext>
          </a:extLst>
        </xdr:cNvPr>
        <xdr:cNvSpPr/>
      </xdr:nvSpPr>
      <xdr:spPr>
        <a:xfrm>
          <a:off x="6048829" y="15373350"/>
          <a:ext cx="4316185" cy="626836"/>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34</xdr:col>
      <xdr:colOff>127000</xdr:colOff>
      <xdr:row>94</xdr:row>
      <xdr:rowOff>165100</xdr:rowOff>
    </xdr:from>
    <xdr:to>
      <xdr:col>42</xdr:col>
      <xdr:colOff>127000</xdr:colOff>
      <xdr:row>96</xdr:row>
      <xdr:rowOff>76200</xdr:rowOff>
    </xdr:to>
    <xdr:sp macro="" textlink="">
      <xdr:nvSpPr>
        <xdr:cNvPr id="324" name="正方形/長方形 323">
          <a:extLst>
            <a:ext uri="{FF2B5EF4-FFF2-40B4-BE49-F238E27FC236}">
              <a16:creationId xmlns:a16="http://schemas.microsoft.com/office/drawing/2014/main" id="{02EB856B-8683-4512-AAF2-EA376C091843}"/>
            </a:ext>
          </a:extLst>
        </xdr:cNvPr>
        <xdr:cNvSpPr/>
      </xdr:nvSpPr>
      <xdr:spPr>
        <a:xfrm>
          <a:off x="6048829" y="1602558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34</xdr:col>
      <xdr:colOff>127000</xdr:colOff>
      <xdr:row>96</xdr:row>
      <xdr:rowOff>25400</xdr:rowOff>
    </xdr:from>
    <xdr:to>
      <xdr:col>42</xdr:col>
      <xdr:colOff>127000</xdr:colOff>
      <xdr:row>97</xdr:row>
      <xdr:rowOff>107950</xdr:rowOff>
    </xdr:to>
    <xdr:sp macro="" textlink="">
      <xdr:nvSpPr>
        <xdr:cNvPr id="325" name="正方形/長方形 324">
          <a:extLst>
            <a:ext uri="{FF2B5EF4-FFF2-40B4-BE49-F238E27FC236}">
              <a16:creationId xmlns:a16="http://schemas.microsoft.com/office/drawing/2014/main" id="{6D49B562-4CF6-4043-BED7-2F01A02715F2}"/>
            </a:ext>
          </a:extLst>
        </xdr:cNvPr>
        <xdr:cNvSpPr/>
      </xdr:nvSpPr>
      <xdr:spPr>
        <a:xfrm>
          <a:off x="6048829" y="16223343"/>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111,417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63500</xdr:colOff>
      <xdr:row>94</xdr:row>
      <xdr:rowOff>165100</xdr:rowOff>
    </xdr:from>
    <xdr:to>
      <xdr:col>49</xdr:col>
      <xdr:colOff>63500</xdr:colOff>
      <xdr:row>96</xdr:row>
      <xdr:rowOff>76200</xdr:rowOff>
    </xdr:to>
    <xdr:sp macro="" textlink="">
      <xdr:nvSpPr>
        <xdr:cNvPr id="326" name="正方形/長方形 325">
          <a:extLst>
            <a:ext uri="{FF2B5EF4-FFF2-40B4-BE49-F238E27FC236}">
              <a16:creationId xmlns:a16="http://schemas.microsoft.com/office/drawing/2014/main" id="{F046C538-527E-464D-9C1F-1EAAA602BDFF}"/>
            </a:ext>
          </a:extLst>
        </xdr:cNvPr>
        <xdr:cNvSpPr/>
      </xdr:nvSpPr>
      <xdr:spPr>
        <a:xfrm>
          <a:off x="7204529" y="1602558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41</xdr:col>
      <xdr:colOff>63500</xdr:colOff>
      <xdr:row>96</xdr:row>
      <xdr:rowOff>25400</xdr:rowOff>
    </xdr:from>
    <xdr:to>
      <xdr:col>49</xdr:col>
      <xdr:colOff>63500</xdr:colOff>
      <xdr:row>97</xdr:row>
      <xdr:rowOff>107950</xdr:rowOff>
    </xdr:to>
    <xdr:sp macro="" textlink="">
      <xdr:nvSpPr>
        <xdr:cNvPr id="327" name="正方形/長方形 326">
          <a:extLst>
            <a:ext uri="{FF2B5EF4-FFF2-40B4-BE49-F238E27FC236}">
              <a16:creationId xmlns:a16="http://schemas.microsoft.com/office/drawing/2014/main" id="{BF4D0B87-37A7-451F-AE91-5C830BB3EEC6}"/>
            </a:ext>
          </a:extLst>
        </xdr:cNvPr>
        <xdr:cNvSpPr/>
      </xdr:nvSpPr>
      <xdr:spPr>
        <a:xfrm>
          <a:off x="7204529" y="16223343"/>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28" name="正方形/長方形 327">
          <a:extLst>
            <a:ext uri="{FF2B5EF4-FFF2-40B4-BE49-F238E27FC236}">
              <a16:creationId xmlns:a16="http://schemas.microsoft.com/office/drawing/2014/main" id="{B5438E58-1917-4EDD-AC1A-3F17046AEEC8}"/>
            </a:ext>
          </a:extLst>
        </xdr:cNvPr>
        <xdr:cNvSpPr/>
      </xdr:nvSpPr>
      <xdr:spPr>
        <a:xfrm>
          <a:off x="6048829" y="16500021"/>
          <a:ext cx="4316185" cy="2247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29" name="正方形/長方形 328">
          <a:extLst>
            <a:ext uri="{FF2B5EF4-FFF2-40B4-BE49-F238E27FC236}">
              <a16:creationId xmlns:a16="http://schemas.microsoft.com/office/drawing/2014/main" id="{EECEA4DE-7172-4A28-AC8D-273152CA8B49}"/>
            </a:ext>
          </a:extLst>
        </xdr:cNvPr>
        <xdr:cNvSpPr/>
      </xdr:nvSpPr>
      <xdr:spPr>
        <a:xfrm>
          <a:off x="11384643" y="4125686"/>
          <a:ext cx="4316186" cy="62411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30" name="正方形/長方形 329">
          <a:extLst>
            <a:ext uri="{FF2B5EF4-FFF2-40B4-BE49-F238E27FC236}">
              <a16:creationId xmlns:a16="http://schemas.microsoft.com/office/drawing/2014/main" id="{318AC911-17C3-4808-A6C8-C8C476FB68C0}"/>
            </a:ext>
          </a:extLst>
        </xdr:cNvPr>
        <xdr:cNvSpPr/>
      </xdr:nvSpPr>
      <xdr:spPr>
        <a:xfrm>
          <a:off x="11495314" y="4775200"/>
          <a:ext cx="1393372"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31" name="正方形/長方形 330">
          <a:extLst>
            <a:ext uri="{FF2B5EF4-FFF2-40B4-BE49-F238E27FC236}">
              <a16:creationId xmlns:a16="http://schemas.microsoft.com/office/drawing/2014/main" id="{8B27499B-73C0-466B-97AF-5BA1B69927EC}"/>
            </a:ext>
          </a:extLst>
        </xdr:cNvPr>
        <xdr:cNvSpPr/>
      </xdr:nvSpPr>
      <xdr:spPr>
        <a:xfrm>
          <a:off x="11495314" y="4975679"/>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32" name="正方形/長方形 331">
          <a:extLst>
            <a:ext uri="{FF2B5EF4-FFF2-40B4-BE49-F238E27FC236}">
              <a16:creationId xmlns:a16="http://schemas.microsoft.com/office/drawing/2014/main" id="{2191BF74-4586-49F4-9216-113D4E96B928}"/>
            </a:ext>
          </a:extLst>
        </xdr:cNvPr>
        <xdr:cNvSpPr/>
      </xdr:nvSpPr>
      <xdr:spPr>
        <a:xfrm>
          <a:off x="12429671" y="4775200"/>
          <a:ext cx="1393372"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33" name="正方形/長方形 332">
          <a:extLst>
            <a:ext uri="{FF2B5EF4-FFF2-40B4-BE49-F238E27FC236}">
              <a16:creationId xmlns:a16="http://schemas.microsoft.com/office/drawing/2014/main" id="{B027964D-8435-43AA-8E0B-376DCDF04898}"/>
            </a:ext>
          </a:extLst>
        </xdr:cNvPr>
        <xdr:cNvSpPr/>
      </xdr:nvSpPr>
      <xdr:spPr>
        <a:xfrm>
          <a:off x="12429671" y="4975679"/>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34" name="正方形/長方形 333">
          <a:extLst>
            <a:ext uri="{FF2B5EF4-FFF2-40B4-BE49-F238E27FC236}">
              <a16:creationId xmlns:a16="http://schemas.microsoft.com/office/drawing/2014/main" id="{E190FAAF-34F4-4719-AF35-94BB980A7E62}"/>
            </a:ext>
          </a:extLst>
        </xdr:cNvPr>
        <xdr:cNvSpPr/>
      </xdr:nvSpPr>
      <xdr:spPr>
        <a:xfrm>
          <a:off x="13474700" y="4775200"/>
          <a:ext cx="1393371"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35" name="正方形/長方形 334">
          <a:extLst>
            <a:ext uri="{FF2B5EF4-FFF2-40B4-BE49-F238E27FC236}">
              <a16:creationId xmlns:a16="http://schemas.microsoft.com/office/drawing/2014/main" id="{7FDEFF72-A007-4AB8-AC85-662B51BBF4DD}"/>
            </a:ext>
          </a:extLst>
        </xdr:cNvPr>
        <xdr:cNvSpPr/>
      </xdr:nvSpPr>
      <xdr:spPr>
        <a:xfrm>
          <a:off x="13474700" y="4975679"/>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36" name="正方形/長方形 335">
          <a:extLst>
            <a:ext uri="{FF2B5EF4-FFF2-40B4-BE49-F238E27FC236}">
              <a16:creationId xmlns:a16="http://schemas.microsoft.com/office/drawing/2014/main" id="{F0D0E7BB-3D03-4D35-9B04-84FB8B96D2FB}"/>
            </a:ext>
          </a:extLst>
        </xdr:cNvPr>
        <xdr:cNvSpPr/>
      </xdr:nvSpPr>
      <xdr:spPr>
        <a:xfrm>
          <a:off x="11384643" y="5249636"/>
          <a:ext cx="4316186" cy="2250621"/>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37" name="テキスト ボックス 336">
          <a:extLst>
            <a:ext uri="{FF2B5EF4-FFF2-40B4-BE49-F238E27FC236}">
              <a16:creationId xmlns:a16="http://schemas.microsoft.com/office/drawing/2014/main" id="{8BAD6AC6-1835-48F7-8825-E88E5CA693E9}"/>
            </a:ext>
          </a:extLst>
        </xdr:cNvPr>
        <xdr:cNvSpPr txBox="1"/>
      </xdr:nvSpPr>
      <xdr:spPr>
        <a:xfrm>
          <a:off x="11346543" y="5061857"/>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38" name="直線コネクタ 337">
          <a:extLst>
            <a:ext uri="{FF2B5EF4-FFF2-40B4-BE49-F238E27FC236}">
              <a16:creationId xmlns:a16="http://schemas.microsoft.com/office/drawing/2014/main" id="{804C7E94-DB11-4083-9501-0F353F4C0C1F}"/>
            </a:ext>
          </a:extLst>
        </xdr:cNvPr>
        <xdr:cNvCxnSpPr/>
      </xdr:nvCxnSpPr>
      <xdr:spPr>
        <a:xfrm>
          <a:off x="11384643" y="7500257"/>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339" name="テキスト ボックス 338">
          <a:extLst>
            <a:ext uri="{FF2B5EF4-FFF2-40B4-BE49-F238E27FC236}">
              <a16:creationId xmlns:a16="http://schemas.microsoft.com/office/drawing/2014/main" id="{E9ACAEF4-2EDE-4263-A181-AA36C436A3CA}"/>
            </a:ext>
          </a:extLst>
        </xdr:cNvPr>
        <xdr:cNvSpPr txBox="1"/>
      </xdr:nvSpPr>
      <xdr:spPr>
        <a:xfrm>
          <a:off x="10966450" y="73607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133350</xdr:rowOff>
    </xdr:from>
    <xdr:to>
      <xdr:col>89</xdr:col>
      <xdr:colOff>177800</xdr:colOff>
      <xdr:row>41</xdr:row>
      <xdr:rowOff>133350</xdr:rowOff>
    </xdr:to>
    <xdr:cxnSp macro="">
      <xdr:nvCxnSpPr>
        <xdr:cNvPr id="340" name="直線コネクタ 339">
          <a:extLst>
            <a:ext uri="{FF2B5EF4-FFF2-40B4-BE49-F238E27FC236}">
              <a16:creationId xmlns:a16="http://schemas.microsoft.com/office/drawing/2014/main" id="{0E705EB6-D8BD-425F-A181-859DC9AEC2F6}"/>
            </a:ext>
          </a:extLst>
        </xdr:cNvPr>
        <xdr:cNvCxnSpPr/>
      </xdr:nvCxnSpPr>
      <xdr:spPr>
        <a:xfrm>
          <a:off x="11384643" y="7051221"/>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40</xdr:row>
      <xdr:rowOff>162577</xdr:rowOff>
    </xdr:from>
    <xdr:ext cx="403059" cy="259045"/>
    <xdr:sp macro="" textlink="">
      <xdr:nvSpPr>
        <xdr:cNvPr id="341" name="テキスト ボックス 340">
          <a:extLst>
            <a:ext uri="{FF2B5EF4-FFF2-40B4-BE49-F238E27FC236}">
              <a16:creationId xmlns:a16="http://schemas.microsoft.com/office/drawing/2014/main" id="{2D9B2F1B-EDF7-49FB-A983-41ADCA551DF4}"/>
            </a:ext>
          </a:extLst>
        </xdr:cNvPr>
        <xdr:cNvSpPr txBox="1"/>
      </xdr:nvSpPr>
      <xdr:spPr>
        <a:xfrm>
          <a:off x="11014241" y="69117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19050</xdr:rowOff>
    </xdr:from>
    <xdr:to>
      <xdr:col>89</xdr:col>
      <xdr:colOff>177800</xdr:colOff>
      <xdr:row>39</xdr:row>
      <xdr:rowOff>19050</xdr:rowOff>
    </xdr:to>
    <xdr:cxnSp macro="">
      <xdr:nvCxnSpPr>
        <xdr:cNvPr id="342" name="直線コネクタ 341">
          <a:extLst>
            <a:ext uri="{FF2B5EF4-FFF2-40B4-BE49-F238E27FC236}">
              <a16:creationId xmlns:a16="http://schemas.microsoft.com/office/drawing/2014/main" id="{02C01A99-BA11-47CC-8C79-A858B2C96A93}"/>
            </a:ext>
          </a:extLst>
        </xdr:cNvPr>
        <xdr:cNvCxnSpPr/>
      </xdr:nvCxnSpPr>
      <xdr:spPr>
        <a:xfrm>
          <a:off x="11384643" y="6599464"/>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38</xdr:row>
      <xdr:rowOff>48277</xdr:rowOff>
    </xdr:from>
    <xdr:ext cx="403059" cy="259045"/>
    <xdr:sp macro="" textlink="">
      <xdr:nvSpPr>
        <xdr:cNvPr id="343" name="テキスト ボックス 342">
          <a:extLst>
            <a:ext uri="{FF2B5EF4-FFF2-40B4-BE49-F238E27FC236}">
              <a16:creationId xmlns:a16="http://schemas.microsoft.com/office/drawing/2014/main" id="{44AEE4D4-DC29-405A-B752-B8E3F0A4358B}"/>
            </a:ext>
          </a:extLst>
        </xdr:cNvPr>
        <xdr:cNvSpPr txBox="1"/>
      </xdr:nvSpPr>
      <xdr:spPr>
        <a:xfrm>
          <a:off x="11014241" y="64599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76200</xdr:rowOff>
    </xdr:from>
    <xdr:to>
      <xdr:col>89</xdr:col>
      <xdr:colOff>177800</xdr:colOff>
      <xdr:row>36</xdr:row>
      <xdr:rowOff>76200</xdr:rowOff>
    </xdr:to>
    <xdr:cxnSp macro="">
      <xdr:nvCxnSpPr>
        <xdr:cNvPr id="344" name="直線コネクタ 343">
          <a:extLst>
            <a:ext uri="{FF2B5EF4-FFF2-40B4-BE49-F238E27FC236}">
              <a16:creationId xmlns:a16="http://schemas.microsoft.com/office/drawing/2014/main" id="{47023FA3-CB95-45A7-809C-4E22922B7E16}"/>
            </a:ext>
          </a:extLst>
        </xdr:cNvPr>
        <xdr:cNvCxnSpPr/>
      </xdr:nvCxnSpPr>
      <xdr:spPr>
        <a:xfrm>
          <a:off x="11384643" y="6150429"/>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105427</xdr:rowOff>
    </xdr:from>
    <xdr:ext cx="403059" cy="259045"/>
    <xdr:sp macro="" textlink="">
      <xdr:nvSpPr>
        <xdr:cNvPr id="345" name="テキスト ボックス 344">
          <a:extLst>
            <a:ext uri="{FF2B5EF4-FFF2-40B4-BE49-F238E27FC236}">
              <a16:creationId xmlns:a16="http://schemas.microsoft.com/office/drawing/2014/main" id="{A6E72F65-811C-4832-94CF-695CAC5684B9}"/>
            </a:ext>
          </a:extLst>
        </xdr:cNvPr>
        <xdr:cNvSpPr txBox="1"/>
      </xdr:nvSpPr>
      <xdr:spPr>
        <a:xfrm>
          <a:off x="11014241" y="6010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133350</xdr:rowOff>
    </xdr:from>
    <xdr:to>
      <xdr:col>89</xdr:col>
      <xdr:colOff>177800</xdr:colOff>
      <xdr:row>33</xdr:row>
      <xdr:rowOff>133350</xdr:rowOff>
    </xdr:to>
    <xdr:cxnSp macro="">
      <xdr:nvCxnSpPr>
        <xdr:cNvPr id="346" name="直線コネクタ 345">
          <a:extLst>
            <a:ext uri="{FF2B5EF4-FFF2-40B4-BE49-F238E27FC236}">
              <a16:creationId xmlns:a16="http://schemas.microsoft.com/office/drawing/2014/main" id="{2A77C1B6-475C-4D0F-BA41-F6110BCF470A}"/>
            </a:ext>
          </a:extLst>
        </xdr:cNvPr>
        <xdr:cNvCxnSpPr/>
      </xdr:nvCxnSpPr>
      <xdr:spPr>
        <a:xfrm>
          <a:off x="11384643" y="5701393"/>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162577</xdr:rowOff>
    </xdr:from>
    <xdr:ext cx="403059" cy="259045"/>
    <xdr:sp macro="" textlink="">
      <xdr:nvSpPr>
        <xdr:cNvPr id="347" name="テキスト ボックス 346">
          <a:extLst>
            <a:ext uri="{FF2B5EF4-FFF2-40B4-BE49-F238E27FC236}">
              <a16:creationId xmlns:a16="http://schemas.microsoft.com/office/drawing/2014/main" id="{F228EAF8-11C0-4789-A359-71D08B39AFA9}"/>
            </a:ext>
          </a:extLst>
        </xdr:cNvPr>
        <xdr:cNvSpPr txBox="1"/>
      </xdr:nvSpPr>
      <xdr:spPr>
        <a:xfrm>
          <a:off x="11014241" y="55618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48" name="直線コネクタ 347">
          <a:extLst>
            <a:ext uri="{FF2B5EF4-FFF2-40B4-BE49-F238E27FC236}">
              <a16:creationId xmlns:a16="http://schemas.microsoft.com/office/drawing/2014/main" id="{5C1B8FAB-D035-4F7C-9F28-6AB1413BD48F}"/>
            </a:ext>
          </a:extLst>
        </xdr:cNvPr>
        <xdr:cNvCxnSpPr/>
      </xdr:nvCxnSpPr>
      <xdr:spPr>
        <a:xfrm>
          <a:off x="11384643" y="5249636"/>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349" name="テキスト ボックス 348">
          <a:extLst>
            <a:ext uri="{FF2B5EF4-FFF2-40B4-BE49-F238E27FC236}">
              <a16:creationId xmlns:a16="http://schemas.microsoft.com/office/drawing/2014/main" id="{6F0C8BF3-0F46-4C99-AE7A-D79F67566DB8}"/>
            </a:ext>
          </a:extLst>
        </xdr:cNvPr>
        <xdr:cNvSpPr txBox="1"/>
      </xdr:nvSpPr>
      <xdr:spPr>
        <a:xfrm>
          <a:off x="11078361" y="5110134"/>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350" name="【認定こども園・幼稚園・保育所】&#10;有形固定資産減価償却率グラフ枠">
          <a:extLst>
            <a:ext uri="{FF2B5EF4-FFF2-40B4-BE49-F238E27FC236}">
              <a16:creationId xmlns:a16="http://schemas.microsoft.com/office/drawing/2014/main" id="{7922FEC6-2C14-4432-B4F7-A9535C53EB7B}"/>
            </a:ext>
          </a:extLst>
        </xdr:cNvPr>
        <xdr:cNvSpPr/>
      </xdr:nvSpPr>
      <xdr:spPr>
        <a:xfrm>
          <a:off x="11384643" y="5249636"/>
          <a:ext cx="4316186" cy="2250621"/>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34</xdr:row>
      <xdr:rowOff>128778</xdr:rowOff>
    </xdr:from>
    <xdr:to>
      <xdr:col>85</xdr:col>
      <xdr:colOff>126364</xdr:colOff>
      <xdr:row>41</xdr:row>
      <xdr:rowOff>99060</xdr:rowOff>
    </xdr:to>
    <xdr:cxnSp macro="">
      <xdr:nvCxnSpPr>
        <xdr:cNvPr id="351" name="直線コネクタ 350">
          <a:extLst>
            <a:ext uri="{FF2B5EF4-FFF2-40B4-BE49-F238E27FC236}">
              <a16:creationId xmlns:a16="http://schemas.microsoft.com/office/drawing/2014/main" id="{7CEAB4B6-A407-4CFC-84D4-42DEA837E636}"/>
            </a:ext>
          </a:extLst>
        </xdr:cNvPr>
        <xdr:cNvCxnSpPr/>
      </xdr:nvCxnSpPr>
      <xdr:spPr>
        <a:xfrm flipV="1">
          <a:off x="14930935" y="5865549"/>
          <a:ext cx="0" cy="11513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102887</xdr:rowOff>
    </xdr:from>
    <xdr:ext cx="405111" cy="259045"/>
    <xdr:sp macro="" textlink="">
      <xdr:nvSpPr>
        <xdr:cNvPr id="352" name="【認定こども園・幼稚園・保育所】&#10;有形固定資産減価償却率最小値テキスト">
          <a:extLst>
            <a:ext uri="{FF2B5EF4-FFF2-40B4-BE49-F238E27FC236}">
              <a16:creationId xmlns:a16="http://schemas.microsoft.com/office/drawing/2014/main" id="{AC221DCF-E195-4E65-A530-8867416B4A90}"/>
            </a:ext>
          </a:extLst>
        </xdr:cNvPr>
        <xdr:cNvSpPr txBox="1"/>
      </xdr:nvSpPr>
      <xdr:spPr>
        <a:xfrm>
          <a:off x="14969671" y="70207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99060</xdr:rowOff>
    </xdr:from>
    <xdr:to>
      <xdr:col>86</xdr:col>
      <xdr:colOff>25400</xdr:colOff>
      <xdr:row>41</xdr:row>
      <xdr:rowOff>99060</xdr:rowOff>
    </xdr:to>
    <xdr:cxnSp macro="">
      <xdr:nvCxnSpPr>
        <xdr:cNvPr id="353" name="直線コネクタ 352">
          <a:extLst>
            <a:ext uri="{FF2B5EF4-FFF2-40B4-BE49-F238E27FC236}">
              <a16:creationId xmlns:a16="http://schemas.microsoft.com/office/drawing/2014/main" id="{CBFAA8E8-6975-4952-9883-659CD2C12407}"/>
            </a:ext>
          </a:extLst>
        </xdr:cNvPr>
        <xdr:cNvCxnSpPr/>
      </xdr:nvCxnSpPr>
      <xdr:spPr>
        <a:xfrm>
          <a:off x="14842671" y="7016931"/>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33</xdr:row>
      <xdr:rowOff>75455</xdr:rowOff>
    </xdr:from>
    <xdr:ext cx="405111" cy="259045"/>
    <xdr:sp macro="" textlink="">
      <xdr:nvSpPr>
        <xdr:cNvPr id="354" name="【認定こども園・幼稚園・保育所】&#10;有形固定資産減価償却率最大値テキスト">
          <a:extLst>
            <a:ext uri="{FF2B5EF4-FFF2-40B4-BE49-F238E27FC236}">
              <a16:creationId xmlns:a16="http://schemas.microsoft.com/office/drawing/2014/main" id="{A2830BED-3973-43F6-8B7D-3D4065FAA96C}"/>
            </a:ext>
          </a:extLst>
        </xdr:cNvPr>
        <xdr:cNvSpPr txBox="1"/>
      </xdr:nvSpPr>
      <xdr:spPr>
        <a:xfrm>
          <a:off x="14969671" y="56434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34</xdr:row>
      <xdr:rowOff>128778</xdr:rowOff>
    </xdr:from>
    <xdr:to>
      <xdr:col>86</xdr:col>
      <xdr:colOff>25400</xdr:colOff>
      <xdr:row>34</xdr:row>
      <xdr:rowOff>128778</xdr:rowOff>
    </xdr:to>
    <xdr:cxnSp macro="">
      <xdr:nvCxnSpPr>
        <xdr:cNvPr id="355" name="直線コネクタ 354">
          <a:extLst>
            <a:ext uri="{FF2B5EF4-FFF2-40B4-BE49-F238E27FC236}">
              <a16:creationId xmlns:a16="http://schemas.microsoft.com/office/drawing/2014/main" id="{A56D6DAF-0D2E-40EE-BF2E-46E73BEB3FAC}"/>
            </a:ext>
          </a:extLst>
        </xdr:cNvPr>
        <xdr:cNvCxnSpPr/>
      </xdr:nvCxnSpPr>
      <xdr:spPr>
        <a:xfrm>
          <a:off x="14842671" y="5865549"/>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88409</xdr:rowOff>
    </xdr:from>
    <xdr:ext cx="405111" cy="259045"/>
    <xdr:sp macro="" textlink="">
      <xdr:nvSpPr>
        <xdr:cNvPr id="356" name="【認定こども園・幼稚園・保育所】&#10;有形固定資産減価償却率平均値テキスト">
          <a:extLst>
            <a:ext uri="{FF2B5EF4-FFF2-40B4-BE49-F238E27FC236}">
              <a16:creationId xmlns:a16="http://schemas.microsoft.com/office/drawing/2014/main" id="{FC2B3529-E4CC-46EA-A9E0-5A2511646800}"/>
            </a:ext>
          </a:extLst>
        </xdr:cNvPr>
        <xdr:cNvSpPr txBox="1"/>
      </xdr:nvSpPr>
      <xdr:spPr>
        <a:xfrm>
          <a:off x="14969671" y="633136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109982</xdr:rowOff>
    </xdr:from>
    <xdr:to>
      <xdr:col>85</xdr:col>
      <xdr:colOff>177800</xdr:colOff>
      <xdr:row>38</xdr:row>
      <xdr:rowOff>40132</xdr:rowOff>
    </xdr:to>
    <xdr:sp macro="" textlink="">
      <xdr:nvSpPr>
        <xdr:cNvPr id="357" name="フローチャート: 判断 356">
          <a:extLst>
            <a:ext uri="{FF2B5EF4-FFF2-40B4-BE49-F238E27FC236}">
              <a16:creationId xmlns:a16="http://schemas.microsoft.com/office/drawing/2014/main" id="{61868878-318B-4E5E-BD79-DEC16A0F7DE4}"/>
            </a:ext>
          </a:extLst>
        </xdr:cNvPr>
        <xdr:cNvSpPr/>
      </xdr:nvSpPr>
      <xdr:spPr>
        <a:xfrm>
          <a:off x="14880771" y="6352939"/>
          <a:ext cx="96157"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32258</xdr:rowOff>
    </xdr:from>
    <xdr:to>
      <xdr:col>81</xdr:col>
      <xdr:colOff>101600</xdr:colOff>
      <xdr:row>38</xdr:row>
      <xdr:rowOff>133858</xdr:rowOff>
    </xdr:to>
    <xdr:sp macro="" textlink="">
      <xdr:nvSpPr>
        <xdr:cNvPr id="358" name="フローチャート: 判断 357">
          <a:extLst>
            <a:ext uri="{FF2B5EF4-FFF2-40B4-BE49-F238E27FC236}">
              <a16:creationId xmlns:a16="http://schemas.microsoft.com/office/drawing/2014/main" id="{66EE06DD-F0AE-4B95-898A-C6A0464B68FB}"/>
            </a:ext>
          </a:extLst>
        </xdr:cNvPr>
        <xdr:cNvSpPr/>
      </xdr:nvSpPr>
      <xdr:spPr>
        <a:xfrm>
          <a:off x="14107886" y="64439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36830</xdr:rowOff>
    </xdr:from>
    <xdr:to>
      <xdr:col>76</xdr:col>
      <xdr:colOff>165100</xdr:colOff>
      <xdr:row>38</xdr:row>
      <xdr:rowOff>138430</xdr:rowOff>
    </xdr:to>
    <xdr:sp macro="" textlink="">
      <xdr:nvSpPr>
        <xdr:cNvPr id="359" name="フローチャート: 判断 358">
          <a:extLst>
            <a:ext uri="{FF2B5EF4-FFF2-40B4-BE49-F238E27FC236}">
              <a16:creationId xmlns:a16="http://schemas.microsoft.com/office/drawing/2014/main" id="{4884DF64-9504-4C41-959D-52181E79FC47}"/>
            </a:ext>
          </a:extLst>
        </xdr:cNvPr>
        <xdr:cNvSpPr/>
      </xdr:nvSpPr>
      <xdr:spPr>
        <a:xfrm>
          <a:off x="13300529" y="6448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130556</xdr:rowOff>
    </xdr:from>
    <xdr:to>
      <xdr:col>72</xdr:col>
      <xdr:colOff>38100</xdr:colOff>
      <xdr:row>38</xdr:row>
      <xdr:rowOff>60706</xdr:rowOff>
    </xdr:to>
    <xdr:sp macro="" textlink="">
      <xdr:nvSpPr>
        <xdr:cNvPr id="360" name="フローチャート: 判断 359">
          <a:extLst>
            <a:ext uri="{FF2B5EF4-FFF2-40B4-BE49-F238E27FC236}">
              <a16:creationId xmlns:a16="http://schemas.microsoft.com/office/drawing/2014/main" id="{BD22818C-4537-4ED8-91C3-2B7AB11ED4E9}"/>
            </a:ext>
          </a:extLst>
        </xdr:cNvPr>
        <xdr:cNvSpPr/>
      </xdr:nvSpPr>
      <xdr:spPr>
        <a:xfrm>
          <a:off x="12493171" y="6373513"/>
          <a:ext cx="85272"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82550</xdr:rowOff>
    </xdr:from>
    <xdr:to>
      <xdr:col>67</xdr:col>
      <xdr:colOff>101600</xdr:colOff>
      <xdr:row>39</xdr:row>
      <xdr:rowOff>12700</xdr:rowOff>
    </xdr:to>
    <xdr:sp macro="" textlink="">
      <xdr:nvSpPr>
        <xdr:cNvPr id="361" name="フローチャート: 判断 360">
          <a:extLst>
            <a:ext uri="{FF2B5EF4-FFF2-40B4-BE49-F238E27FC236}">
              <a16:creationId xmlns:a16="http://schemas.microsoft.com/office/drawing/2014/main" id="{795A9FFB-A7AA-44B0-BEE5-A3DC3C2E212C}"/>
            </a:ext>
          </a:extLst>
        </xdr:cNvPr>
        <xdr:cNvSpPr/>
      </xdr:nvSpPr>
      <xdr:spPr>
        <a:xfrm>
          <a:off x="11669486" y="6494236"/>
          <a:ext cx="101600"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62" name="テキスト ボックス 361">
          <a:extLst>
            <a:ext uri="{FF2B5EF4-FFF2-40B4-BE49-F238E27FC236}">
              <a16:creationId xmlns:a16="http://schemas.microsoft.com/office/drawing/2014/main" id="{53161976-992B-4C65-8105-A9E8C46ED1EA}"/>
            </a:ext>
          </a:extLst>
        </xdr:cNvPr>
        <xdr:cNvSpPr txBox="1"/>
      </xdr:nvSpPr>
      <xdr:spPr>
        <a:xfrm>
          <a:off x="14757400"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63" name="テキスト ボックス 362">
          <a:extLst>
            <a:ext uri="{FF2B5EF4-FFF2-40B4-BE49-F238E27FC236}">
              <a16:creationId xmlns:a16="http://schemas.microsoft.com/office/drawing/2014/main" id="{434421F5-A086-4766-A056-A31BC2FC7A6B}"/>
            </a:ext>
          </a:extLst>
        </xdr:cNvPr>
        <xdr:cNvSpPr txBox="1"/>
      </xdr:nvSpPr>
      <xdr:spPr>
        <a:xfrm>
          <a:off x="13984514"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64" name="テキスト ボックス 363">
          <a:extLst>
            <a:ext uri="{FF2B5EF4-FFF2-40B4-BE49-F238E27FC236}">
              <a16:creationId xmlns:a16="http://schemas.microsoft.com/office/drawing/2014/main" id="{0051D8E8-99FB-4BA6-BE15-3CFDBD7F0CE5}"/>
            </a:ext>
          </a:extLst>
        </xdr:cNvPr>
        <xdr:cNvSpPr txBox="1"/>
      </xdr:nvSpPr>
      <xdr:spPr>
        <a:xfrm>
          <a:off x="13177157"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65" name="テキスト ボックス 364">
          <a:extLst>
            <a:ext uri="{FF2B5EF4-FFF2-40B4-BE49-F238E27FC236}">
              <a16:creationId xmlns:a16="http://schemas.microsoft.com/office/drawing/2014/main" id="{426A01A4-DF69-422A-B2DE-4611FD3493DA}"/>
            </a:ext>
          </a:extLst>
        </xdr:cNvPr>
        <xdr:cNvSpPr txBox="1"/>
      </xdr:nvSpPr>
      <xdr:spPr>
        <a:xfrm>
          <a:off x="12364357"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66" name="テキスト ボックス 365">
          <a:extLst>
            <a:ext uri="{FF2B5EF4-FFF2-40B4-BE49-F238E27FC236}">
              <a16:creationId xmlns:a16="http://schemas.microsoft.com/office/drawing/2014/main" id="{221673A5-3E79-4287-B865-488ECFF6E940}"/>
            </a:ext>
          </a:extLst>
        </xdr:cNvPr>
        <xdr:cNvSpPr txBox="1"/>
      </xdr:nvSpPr>
      <xdr:spPr>
        <a:xfrm>
          <a:off x="11546114"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93980</xdr:rowOff>
    </xdr:from>
    <xdr:to>
      <xdr:col>85</xdr:col>
      <xdr:colOff>177800</xdr:colOff>
      <xdr:row>37</xdr:row>
      <xdr:rowOff>24130</xdr:rowOff>
    </xdr:to>
    <xdr:sp macro="" textlink="">
      <xdr:nvSpPr>
        <xdr:cNvPr id="367" name="楕円 366">
          <a:extLst>
            <a:ext uri="{FF2B5EF4-FFF2-40B4-BE49-F238E27FC236}">
              <a16:creationId xmlns:a16="http://schemas.microsoft.com/office/drawing/2014/main" id="{C0591462-0822-4BBD-A6DE-3EFCC3489467}"/>
            </a:ext>
          </a:extLst>
        </xdr:cNvPr>
        <xdr:cNvSpPr/>
      </xdr:nvSpPr>
      <xdr:spPr>
        <a:xfrm>
          <a:off x="14880771" y="6168209"/>
          <a:ext cx="96157"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35</xdr:row>
      <xdr:rowOff>116857</xdr:rowOff>
    </xdr:from>
    <xdr:ext cx="405111" cy="259045"/>
    <xdr:sp macro="" textlink="">
      <xdr:nvSpPr>
        <xdr:cNvPr id="368" name="【認定こども園・幼稚園・保育所】&#10;有形固定資産減価償却率該当値テキスト">
          <a:extLst>
            <a:ext uri="{FF2B5EF4-FFF2-40B4-BE49-F238E27FC236}">
              <a16:creationId xmlns:a16="http://schemas.microsoft.com/office/drawing/2014/main" id="{4B85FD43-128E-4255-8E04-1EC91AC745A2}"/>
            </a:ext>
          </a:extLst>
        </xdr:cNvPr>
        <xdr:cNvSpPr txBox="1"/>
      </xdr:nvSpPr>
      <xdr:spPr>
        <a:xfrm>
          <a:off x="14969671" y="6022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160274</xdr:rowOff>
    </xdr:from>
    <xdr:to>
      <xdr:col>81</xdr:col>
      <xdr:colOff>101600</xdr:colOff>
      <xdr:row>37</xdr:row>
      <xdr:rowOff>90424</xdr:rowOff>
    </xdr:to>
    <xdr:sp macro="" textlink="">
      <xdr:nvSpPr>
        <xdr:cNvPr id="369" name="楕円 368">
          <a:extLst>
            <a:ext uri="{FF2B5EF4-FFF2-40B4-BE49-F238E27FC236}">
              <a16:creationId xmlns:a16="http://schemas.microsoft.com/office/drawing/2014/main" id="{87436C54-2AAD-412A-8D12-E83DF1CBC404}"/>
            </a:ext>
          </a:extLst>
        </xdr:cNvPr>
        <xdr:cNvSpPr/>
      </xdr:nvSpPr>
      <xdr:spPr>
        <a:xfrm>
          <a:off x="14107886" y="6234503"/>
          <a:ext cx="101600"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36</xdr:row>
      <xdr:rowOff>144780</xdr:rowOff>
    </xdr:from>
    <xdr:to>
      <xdr:col>85</xdr:col>
      <xdr:colOff>127000</xdr:colOff>
      <xdr:row>37</xdr:row>
      <xdr:rowOff>39624</xdr:rowOff>
    </xdr:to>
    <xdr:cxnSp macro="">
      <xdr:nvCxnSpPr>
        <xdr:cNvPr id="370" name="直線コネクタ 369">
          <a:extLst>
            <a:ext uri="{FF2B5EF4-FFF2-40B4-BE49-F238E27FC236}">
              <a16:creationId xmlns:a16="http://schemas.microsoft.com/office/drawing/2014/main" id="{681C5B68-28C2-4545-B037-43B3D71B2635}"/>
            </a:ext>
          </a:extLst>
        </xdr:cNvPr>
        <xdr:cNvCxnSpPr/>
      </xdr:nvCxnSpPr>
      <xdr:spPr>
        <a:xfrm flipV="1">
          <a:off x="14158686" y="6219009"/>
          <a:ext cx="772885" cy="63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77978</xdr:rowOff>
    </xdr:from>
    <xdr:to>
      <xdr:col>76</xdr:col>
      <xdr:colOff>165100</xdr:colOff>
      <xdr:row>37</xdr:row>
      <xdr:rowOff>8128</xdr:rowOff>
    </xdr:to>
    <xdr:sp macro="" textlink="">
      <xdr:nvSpPr>
        <xdr:cNvPr id="371" name="楕円 370">
          <a:extLst>
            <a:ext uri="{FF2B5EF4-FFF2-40B4-BE49-F238E27FC236}">
              <a16:creationId xmlns:a16="http://schemas.microsoft.com/office/drawing/2014/main" id="{3F1C8F1B-909D-4094-BB21-0D66AE7DA39F}"/>
            </a:ext>
          </a:extLst>
        </xdr:cNvPr>
        <xdr:cNvSpPr/>
      </xdr:nvSpPr>
      <xdr:spPr>
        <a:xfrm>
          <a:off x="13300529" y="6152207"/>
          <a:ext cx="101600"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128778</xdr:rowOff>
    </xdr:from>
    <xdr:to>
      <xdr:col>81</xdr:col>
      <xdr:colOff>50800</xdr:colOff>
      <xdr:row>37</xdr:row>
      <xdr:rowOff>39624</xdr:rowOff>
    </xdr:to>
    <xdr:cxnSp macro="">
      <xdr:nvCxnSpPr>
        <xdr:cNvPr id="372" name="直線コネクタ 371">
          <a:extLst>
            <a:ext uri="{FF2B5EF4-FFF2-40B4-BE49-F238E27FC236}">
              <a16:creationId xmlns:a16="http://schemas.microsoft.com/office/drawing/2014/main" id="{6673D9B8-FE91-45B0-982C-7CDC885A33F3}"/>
            </a:ext>
          </a:extLst>
        </xdr:cNvPr>
        <xdr:cNvCxnSpPr/>
      </xdr:nvCxnSpPr>
      <xdr:spPr>
        <a:xfrm>
          <a:off x="13351329" y="6203007"/>
          <a:ext cx="807357" cy="79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45974</xdr:rowOff>
    </xdr:from>
    <xdr:to>
      <xdr:col>72</xdr:col>
      <xdr:colOff>38100</xdr:colOff>
      <xdr:row>37</xdr:row>
      <xdr:rowOff>147574</xdr:rowOff>
    </xdr:to>
    <xdr:sp macro="" textlink="">
      <xdr:nvSpPr>
        <xdr:cNvPr id="373" name="楕円 372">
          <a:extLst>
            <a:ext uri="{FF2B5EF4-FFF2-40B4-BE49-F238E27FC236}">
              <a16:creationId xmlns:a16="http://schemas.microsoft.com/office/drawing/2014/main" id="{06B568EB-90DF-43E5-BEB8-B6D8F0116200}"/>
            </a:ext>
          </a:extLst>
        </xdr:cNvPr>
        <xdr:cNvSpPr/>
      </xdr:nvSpPr>
      <xdr:spPr>
        <a:xfrm>
          <a:off x="12493171" y="6288931"/>
          <a:ext cx="85272"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36</xdr:row>
      <xdr:rowOff>128778</xdr:rowOff>
    </xdr:from>
    <xdr:to>
      <xdr:col>76</xdr:col>
      <xdr:colOff>114300</xdr:colOff>
      <xdr:row>37</xdr:row>
      <xdr:rowOff>96774</xdr:rowOff>
    </xdr:to>
    <xdr:cxnSp macro="">
      <xdr:nvCxnSpPr>
        <xdr:cNvPr id="374" name="直線コネクタ 373">
          <a:extLst>
            <a:ext uri="{FF2B5EF4-FFF2-40B4-BE49-F238E27FC236}">
              <a16:creationId xmlns:a16="http://schemas.microsoft.com/office/drawing/2014/main" id="{6BAFBA1C-E97B-4C74-B81D-9ECF4DD7B88C}"/>
            </a:ext>
          </a:extLst>
        </xdr:cNvPr>
        <xdr:cNvCxnSpPr/>
      </xdr:nvCxnSpPr>
      <xdr:spPr>
        <a:xfrm flipV="1">
          <a:off x="12538528" y="6203007"/>
          <a:ext cx="812801" cy="136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124985</xdr:rowOff>
    </xdr:from>
    <xdr:ext cx="405111" cy="259045"/>
    <xdr:sp macro="" textlink="">
      <xdr:nvSpPr>
        <xdr:cNvPr id="375" name="n_1aveValue【認定こども園・幼稚園・保育所】&#10;有形固定資産減価償却率">
          <a:extLst>
            <a:ext uri="{FF2B5EF4-FFF2-40B4-BE49-F238E27FC236}">
              <a16:creationId xmlns:a16="http://schemas.microsoft.com/office/drawing/2014/main" id="{E9C28F8B-3FE2-4E2D-9E1B-0644B6534AC5}"/>
            </a:ext>
          </a:extLst>
        </xdr:cNvPr>
        <xdr:cNvSpPr txBox="1"/>
      </xdr:nvSpPr>
      <xdr:spPr>
        <a:xfrm>
          <a:off x="13959758" y="65366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129557</xdr:rowOff>
    </xdr:from>
    <xdr:ext cx="405111" cy="259045"/>
    <xdr:sp macro="" textlink="">
      <xdr:nvSpPr>
        <xdr:cNvPr id="376" name="n_2aveValue【認定こども園・幼稚園・保育所】&#10;有形固定資産減価償却率">
          <a:extLst>
            <a:ext uri="{FF2B5EF4-FFF2-40B4-BE49-F238E27FC236}">
              <a16:creationId xmlns:a16="http://schemas.microsoft.com/office/drawing/2014/main" id="{9876BE20-06DF-4186-B038-6C05932162F7}"/>
            </a:ext>
          </a:extLst>
        </xdr:cNvPr>
        <xdr:cNvSpPr txBox="1"/>
      </xdr:nvSpPr>
      <xdr:spPr>
        <a:xfrm>
          <a:off x="13165101" y="65412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51833</xdr:rowOff>
    </xdr:from>
    <xdr:ext cx="405111" cy="259045"/>
    <xdr:sp macro="" textlink="">
      <xdr:nvSpPr>
        <xdr:cNvPr id="377" name="n_3aveValue【認定こども園・幼稚園・保育所】&#10;有形固定資産減価償却率">
          <a:extLst>
            <a:ext uri="{FF2B5EF4-FFF2-40B4-BE49-F238E27FC236}">
              <a16:creationId xmlns:a16="http://schemas.microsoft.com/office/drawing/2014/main" id="{F9E581C7-250B-451C-BFC6-76D7E742FA97}"/>
            </a:ext>
          </a:extLst>
        </xdr:cNvPr>
        <xdr:cNvSpPr txBox="1"/>
      </xdr:nvSpPr>
      <xdr:spPr>
        <a:xfrm>
          <a:off x="12357744" y="64635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37</xdr:row>
      <xdr:rowOff>29227</xdr:rowOff>
    </xdr:from>
    <xdr:ext cx="405111" cy="259045"/>
    <xdr:sp macro="" textlink="">
      <xdr:nvSpPr>
        <xdr:cNvPr id="378" name="n_4aveValue【認定こども園・幼稚園・保育所】&#10;有形固定資産減価償却率">
          <a:extLst>
            <a:ext uri="{FF2B5EF4-FFF2-40B4-BE49-F238E27FC236}">
              <a16:creationId xmlns:a16="http://schemas.microsoft.com/office/drawing/2014/main" id="{E3F17A66-383B-4053-A424-A22ED2853D84}"/>
            </a:ext>
          </a:extLst>
        </xdr:cNvPr>
        <xdr:cNvSpPr txBox="1"/>
      </xdr:nvSpPr>
      <xdr:spPr>
        <a:xfrm>
          <a:off x="11534058" y="62721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35</xdr:row>
      <xdr:rowOff>106951</xdr:rowOff>
    </xdr:from>
    <xdr:ext cx="405111" cy="259045"/>
    <xdr:sp macro="" textlink="">
      <xdr:nvSpPr>
        <xdr:cNvPr id="379" name="n_1mainValue【認定こども園・幼稚園・保育所】&#10;有形固定資産減価償却率">
          <a:extLst>
            <a:ext uri="{FF2B5EF4-FFF2-40B4-BE49-F238E27FC236}">
              <a16:creationId xmlns:a16="http://schemas.microsoft.com/office/drawing/2014/main" id="{E4452EC1-7290-48ED-B0EB-1F010022D735}"/>
            </a:ext>
          </a:extLst>
        </xdr:cNvPr>
        <xdr:cNvSpPr txBox="1"/>
      </xdr:nvSpPr>
      <xdr:spPr>
        <a:xfrm>
          <a:off x="13959758" y="60124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24655</xdr:rowOff>
    </xdr:from>
    <xdr:ext cx="405111" cy="259045"/>
    <xdr:sp macro="" textlink="">
      <xdr:nvSpPr>
        <xdr:cNvPr id="380" name="n_2mainValue【認定こども園・幼稚園・保育所】&#10;有形固定資産減価償却率">
          <a:extLst>
            <a:ext uri="{FF2B5EF4-FFF2-40B4-BE49-F238E27FC236}">
              <a16:creationId xmlns:a16="http://schemas.microsoft.com/office/drawing/2014/main" id="{9280929B-C07A-4E22-B81F-56C1926EC3AE}"/>
            </a:ext>
          </a:extLst>
        </xdr:cNvPr>
        <xdr:cNvSpPr txBox="1"/>
      </xdr:nvSpPr>
      <xdr:spPr>
        <a:xfrm>
          <a:off x="13165101" y="59301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164101</xdr:rowOff>
    </xdr:from>
    <xdr:ext cx="405111" cy="259045"/>
    <xdr:sp macro="" textlink="">
      <xdr:nvSpPr>
        <xdr:cNvPr id="381" name="n_3mainValue【認定こども園・幼稚園・保育所】&#10;有形固定資産減価償却率">
          <a:extLst>
            <a:ext uri="{FF2B5EF4-FFF2-40B4-BE49-F238E27FC236}">
              <a16:creationId xmlns:a16="http://schemas.microsoft.com/office/drawing/2014/main" id="{E437E0D5-9371-4DFD-A64C-FA7748D5D796}"/>
            </a:ext>
          </a:extLst>
        </xdr:cNvPr>
        <xdr:cNvSpPr txBox="1"/>
      </xdr:nvSpPr>
      <xdr:spPr>
        <a:xfrm>
          <a:off x="12357744" y="60696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82" name="正方形/長方形 381">
          <a:extLst>
            <a:ext uri="{FF2B5EF4-FFF2-40B4-BE49-F238E27FC236}">
              <a16:creationId xmlns:a16="http://schemas.microsoft.com/office/drawing/2014/main" id="{6EA564C0-32EE-40A3-8F92-32DAAAC28F3C}"/>
            </a:ext>
          </a:extLst>
        </xdr:cNvPr>
        <xdr:cNvSpPr/>
      </xdr:nvSpPr>
      <xdr:spPr>
        <a:xfrm>
          <a:off x="16720457" y="4125686"/>
          <a:ext cx="4332514" cy="62411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83" name="正方形/長方形 382">
          <a:extLst>
            <a:ext uri="{FF2B5EF4-FFF2-40B4-BE49-F238E27FC236}">
              <a16:creationId xmlns:a16="http://schemas.microsoft.com/office/drawing/2014/main" id="{680158DB-32CA-44F2-9DC8-6A1A8018C937}"/>
            </a:ext>
          </a:extLst>
        </xdr:cNvPr>
        <xdr:cNvSpPr/>
      </xdr:nvSpPr>
      <xdr:spPr>
        <a:xfrm>
          <a:off x="16847457" y="4775200"/>
          <a:ext cx="1393372"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84" name="正方形/長方形 383">
          <a:extLst>
            <a:ext uri="{FF2B5EF4-FFF2-40B4-BE49-F238E27FC236}">
              <a16:creationId xmlns:a16="http://schemas.microsoft.com/office/drawing/2014/main" id="{2DE882B4-595A-4DA8-99E3-ED8A033FD8A2}"/>
            </a:ext>
          </a:extLst>
        </xdr:cNvPr>
        <xdr:cNvSpPr/>
      </xdr:nvSpPr>
      <xdr:spPr>
        <a:xfrm>
          <a:off x="16847457" y="4975679"/>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85" name="正方形/長方形 384">
          <a:extLst>
            <a:ext uri="{FF2B5EF4-FFF2-40B4-BE49-F238E27FC236}">
              <a16:creationId xmlns:a16="http://schemas.microsoft.com/office/drawing/2014/main" id="{A2895353-B523-4E28-B326-B4EED77A0C82}"/>
            </a:ext>
          </a:extLst>
        </xdr:cNvPr>
        <xdr:cNvSpPr/>
      </xdr:nvSpPr>
      <xdr:spPr>
        <a:xfrm>
          <a:off x="17765486" y="4775200"/>
          <a:ext cx="1393371"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86" name="正方形/長方形 385">
          <a:extLst>
            <a:ext uri="{FF2B5EF4-FFF2-40B4-BE49-F238E27FC236}">
              <a16:creationId xmlns:a16="http://schemas.microsoft.com/office/drawing/2014/main" id="{6AF94AA2-9BFE-4970-BBDD-C3387DDD0551}"/>
            </a:ext>
          </a:extLst>
        </xdr:cNvPr>
        <xdr:cNvSpPr/>
      </xdr:nvSpPr>
      <xdr:spPr>
        <a:xfrm>
          <a:off x="17765486" y="4975679"/>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87" name="正方形/長方形 386">
          <a:extLst>
            <a:ext uri="{FF2B5EF4-FFF2-40B4-BE49-F238E27FC236}">
              <a16:creationId xmlns:a16="http://schemas.microsoft.com/office/drawing/2014/main" id="{D4D2E4E0-07FE-4371-BDC1-C7CFCA2B5FA7}"/>
            </a:ext>
          </a:extLst>
        </xdr:cNvPr>
        <xdr:cNvSpPr/>
      </xdr:nvSpPr>
      <xdr:spPr>
        <a:xfrm>
          <a:off x="18810514" y="4775200"/>
          <a:ext cx="1393372"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88" name="正方形/長方形 387">
          <a:extLst>
            <a:ext uri="{FF2B5EF4-FFF2-40B4-BE49-F238E27FC236}">
              <a16:creationId xmlns:a16="http://schemas.microsoft.com/office/drawing/2014/main" id="{DE3D9E87-08FF-43BD-934C-7E5CDFACC375}"/>
            </a:ext>
          </a:extLst>
        </xdr:cNvPr>
        <xdr:cNvSpPr/>
      </xdr:nvSpPr>
      <xdr:spPr>
        <a:xfrm>
          <a:off x="18810514" y="4975679"/>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89" name="正方形/長方形 388">
          <a:extLst>
            <a:ext uri="{FF2B5EF4-FFF2-40B4-BE49-F238E27FC236}">
              <a16:creationId xmlns:a16="http://schemas.microsoft.com/office/drawing/2014/main" id="{57769A32-C5E0-4785-A585-D8277C35E36B}"/>
            </a:ext>
          </a:extLst>
        </xdr:cNvPr>
        <xdr:cNvSpPr/>
      </xdr:nvSpPr>
      <xdr:spPr>
        <a:xfrm>
          <a:off x="16720457" y="5249636"/>
          <a:ext cx="4332514" cy="2250621"/>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390" name="テキスト ボックス 389">
          <a:extLst>
            <a:ext uri="{FF2B5EF4-FFF2-40B4-BE49-F238E27FC236}">
              <a16:creationId xmlns:a16="http://schemas.microsoft.com/office/drawing/2014/main" id="{8CB675C7-FE12-4E06-B957-29BCC6251C6A}"/>
            </a:ext>
          </a:extLst>
        </xdr:cNvPr>
        <xdr:cNvSpPr txBox="1"/>
      </xdr:nvSpPr>
      <xdr:spPr>
        <a:xfrm>
          <a:off x="16698686" y="5061857"/>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391" name="直線コネクタ 390">
          <a:extLst>
            <a:ext uri="{FF2B5EF4-FFF2-40B4-BE49-F238E27FC236}">
              <a16:creationId xmlns:a16="http://schemas.microsoft.com/office/drawing/2014/main" id="{2BF65FF1-7BF0-4AA1-BC2E-B47ABE954109}"/>
            </a:ext>
          </a:extLst>
        </xdr:cNvPr>
        <xdr:cNvCxnSpPr/>
      </xdr:nvCxnSpPr>
      <xdr:spPr>
        <a:xfrm>
          <a:off x="16720457" y="7500257"/>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392" name="直線コネクタ 391">
          <a:extLst>
            <a:ext uri="{FF2B5EF4-FFF2-40B4-BE49-F238E27FC236}">
              <a16:creationId xmlns:a16="http://schemas.microsoft.com/office/drawing/2014/main" id="{5CF03EE5-F38E-4EB6-9447-BACFB0B51C99}"/>
            </a:ext>
          </a:extLst>
        </xdr:cNvPr>
        <xdr:cNvCxnSpPr/>
      </xdr:nvCxnSpPr>
      <xdr:spPr>
        <a:xfrm>
          <a:off x="16720457" y="7051221"/>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393" name="テキスト ボックス 392">
          <a:extLst>
            <a:ext uri="{FF2B5EF4-FFF2-40B4-BE49-F238E27FC236}">
              <a16:creationId xmlns:a16="http://schemas.microsoft.com/office/drawing/2014/main" id="{19894569-4863-4122-951C-26DBBFEF3716}"/>
            </a:ext>
          </a:extLst>
        </xdr:cNvPr>
        <xdr:cNvSpPr txBox="1"/>
      </xdr:nvSpPr>
      <xdr:spPr>
        <a:xfrm>
          <a:off x="16302264" y="69117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394" name="直線コネクタ 393">
          <a:extLst>
            <a:ext uri="{FF2B5EF4-FFF2-40B4-BE49-F238E27FC236}">
              <a16:creationId xmlns:a16="http://schemas.microsoft.com/office/drawing/2014/main" id="{A8D42D2F-D43D-46BD-91B2-11E0031C0591}"/>
            </a:ext>
          </a:extLst>
        </xdr:cNvPr>
        <xdr:cNvCxnSpPr/>
      </xdr:nvCxnSpPr>
      <xdr:spPr>
        <a:xfrm>
          <a:off x="16720457" y="6599464"/>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395" name="テキスト ボックス 394">
          <a:extLst>
            <a:ext uri="{FF2B5EF4-FFF2-40B4-BE49-F238E27FC236}">
              <a16:creationId xmlns:a16="http://schemas.microsoft.com/office/drawing/2014/main" id="{C9FF241D-16A6-43F8-82BE-756C509C995F}"/>
            </a:ext>
          </a:extLst>
        </xdr:cNvPr>
        <xdr:cNvSpPr txBox="1"/>
      </xdr:nvSpPr>
      <xdr:spPr>
        <a:xfrm>
          <a:off x="16302264" y="64599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396" name="直線コネクタ 395">
          <a:extLst>
            <a:ext uri="{FF2B5EF4-FFF2-40B4-BE49-F238E27FC236}">
              <a16:creationId xmlns:a16="http://schemas.microsoft.com/office/drawing/2014/main" id="{0F658E3E-0E88-4E2B-9008-CDC6F638F961}"/>
            </a:ext>
          </a:extLst>
        </xdr:cNvPr>
        <xdr:cNvCxnSpPr/>
      </xdr:nvCxnSpPr>
      <xdr:spPr>
        <a:xfrm>
          <a:off x="16720457" y="6150429"/>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397" name="テキスト ボックス 396">
          <a:extLst>
            <a:ext uri="{FF2B5EF4-FFF2-40B4-BE49-F238E27FC236}">
              <a16:creationId xmlns:a16="http://schemas.microsoft.com/office/drawing/2014/main" id="{E8C2AD37-DCFA-48CF-8C61-98221E6BAC92}"/>
            </a:ext>
          </a:extLst>
        </xdr:cNvPr>
        <xdr:cNvSpPr txBox="1"/>
      </xdr:nvSpPr>
      <xdr:spPr>
        <a:xfrm>
          <a:off x="16302264" y="6010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398" name="直線コネクタ 397">
          <a:extLst>
            <a:ext uri="{FF2B5EF4-FFF2-40B4-BE49-F238E27FC236}">
              <a16:creationId xmlns:a16="http://schemas.microsoft.com/office/drawing/2014/main" id="{CD5B647B-F38D-4D50-8390-0EB4C58DD1CC}"/>
            </a:ext>
          </a:extLst>
        </xdr:cNvPr>
        <xdr:cNvCxnSpPr/>
      </xdr:nvCxnSpPr>
      <xdr:spPr>
        <a:xfrm>
          <a:off x="16720457" y="5701393"/>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399" name="テキスト ボックス 398">
          <a:extLst>
            <a:ext uri="{FF2B5EF4-FFF2-40B4-BE49-F238E27FC236}">
              <a16:creationId xmlns:a16="http://schemas.microsoft.com/office/drawing/2014/main" id="{899E178A-8B3D-42E2-8982-8D587926AD8F}"/>
            </a:ext>
          </a:extLst>
        </xdr:cNvPr>
        <xdr:cNvSpPr txBox="1"/>
      </xdr:nvSpPr>
      <xdr:spPr>
        <a:xfrm>
          <a:off x="16302264" y="55618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00" name="直線コネクタ 399">
          <a:extLst>
            <a:ext uri="{FF2B5EF4-FFF2-40B4-BE49-F238E27FC236}">
              <a16:creationId xmlns:a16="http://schemas.microsoft.com/office/drawing/2014/main" id="{8F677F3C-A3FF-4775-867D-47D55AFD8B5B}"/>
            </a:ext>
          </a:extLst>
        </xdr:cNvPr>
        <xdr:cNvCxnSpPr/>
      </xdr:nvCxnSpPr>
      <xdr:spPr>
        <a:xfrm>
          <a:off x="16720457" y="5249636"/>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01" name="テキスト ボックス 400">
          <a:extLst>
            <a:ext uri="{FF2B5EF4-FFF2-40B4-BE49-F238E27FC236}">
              <a16:creationId xmlns:a16="http://schemas.microsoft.com/office/drawing/2014/main" id="{D8A83386-5DE1-4F28-AFB1-BFF603AC510E}"/>
            </a:ext>
          </a:extLst>
        </xdr:cNvPr>
        <xdr:cNvSpPr txBox="1"/>
      </xdr:nvSpPr>
      <xdr:spPr>
        <a:xfrm>
          <a:off x="16302264" y="51101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02" name="【認定こども園・幼稚園・保育所】&#10;一人当たり面積グラフ枠">
          <a:extLst>
            <a:ext uri="{FF2B5EF4-FFF2-40B4-BE49-F238E27FC236}">
              <a16:creationId xmlns:a16="http://schemas.microsoft.com/office/drawing/2014/main" id="{0DF00E0D-8D83-4DD3-A83E-402633458876}"/>
            </a:ext>
          </a:extLst>
        </xdr:cNvPr>
        <xdr:cNvSpPr/>
      </xdr:nvSpPr>
      <xdr:spPr>
        <a:xfrm>
          <a:off x="16720457" y="5249636"/>
          <a:ext cx="4332514" cy="2250621"/>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14478</xdr:rowOff>
    </xdr:from>
    <xdr:to>
      <xdr:col>116</xdr:col>
      <xdr:colOff>62864</xdr:colOff>
      <xdr:row>41</xdr:row>
      <xdr:rowOff>5334</xdr:rowOff>
    </xdr:to>
    <xdr:cxnSp macro="">
      <xdr:nvCxnSpPr>
        <xdr:cNvPr id="403" name="直線コネクタ 402">
          <a:extLst>
            <a:ext uri="{FF2B5EF4-FFF2-40B4-BE49-F238E27FC236}">
              <a16:creationId xmlns:a16="http://schemas.microsoft.com/office/drawing/2014/main" id="{5FAF93BF-625F-4AD8-AB12-2D43B3411EA6}"/>
            </a:ext>
          </a:extLst>
        </xdr:cNvPr>
        <xdr:cNvCxnSpPr/>
      </xdr:nvCxnSpPr>
      <xdr:spPr>
        <a:xfrm flipV="1">
          <a:off x="20266750" y="5582521"/>
          <a:ext cx="0" cy="13406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9161</xdr:rowOff>
    </xdr:from>
    <xdr:ext cx="469744" cy="259045"/>
    <xdr:sp macro="" textlink="">
      <xdr:nvSpPr>
        <xdr:cNvPr id="404" name="【認定こども園・幼稚園・保育所】&#10;一人当たり面積最小値テキスト">
          <a:extLst>
            <a:ext uri="{FF2B5EF4-FFF2-40B4-BE49-F238E27FC236}">
              <a16:creationId xmlns:a16="http://schemas.microsoft.com/office/drawing/2014/main" id="{C6E12797-6730-4370-AC60-9954C1C22EA6}"/>
            </a:ext>
          </a:extLst>
        </xdr:cNvPr>
        <xdr:cNvSpPr txBox="1"/>
      </xdr:nvSpPr>
      <xdr:spPr>
        <a:xfrm>
          <a:off x="20305486" y="69270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5334</xdr:rowOff>
    </xdr:from>
    <xdr:to>
      <xdr:col>116</xdr:col>
      <xdr:colOff>152400</xdr:colOff>
      <xdr:row>41</xdr:row>
      <xdr:rowOff>5334</xdr:rowOff>
    </xdr:to>
    <xdr:cxnSp macro="">
      <xdr:nvCxnSpPr>
        <xdr:cNvPr id="405" name="直線コネクタ 404">
          <a:extLst>
            <a:ext uri="{FF2B5EF4-FFF2-40B4-BE49-F238E27FC236}">
              <a16:creationId xmlns:a16="http://schemas.microsoft.com/office/drawing/2014/main" id="{A8AF5F38-29E4-4CA2-8410-3CE84A1A72B3}"/>
            </a:ext>
          </a:extLst>
        </xdr:cNvPr>
        <xdr:cNvCxnSpPr/>
      </xdr:nvCxnSpPr>
      <xdr:spPr>
        <a:xfrm>
          <a:off x="20194814" y="6923205"/>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132605</xdr:rowOff>
    </xdr:from>
    <xdr:ext cx="469744" cy="259045"/>
    <xdr:sp macro="" textlink="">
      <xdr:nvSpPr>
        <xdr:cNvPr id="406" name="【認定こども園・幼稚園・保育所】&#10;一人当たり面積最大値テキスト">
          <a:extLst>
            <a:ext uri="{FF2B5EF4-FFF2-40B4-BE49-F238E27FC236}">
              <a16:creationId xmlns:a16="http://schemas.microsoft.com/office/drawing/2014/main" id="{586A0F49-5CC5-4595-8D95-3A8B6AD216B8}"/>
            </a:ext>
          </a:extLst>
        </xdr:cNvPr>
        <xdr:cNvSpPr txBox="1"/>
      </xdr:nvSpPr>
      <xdr:spPr>
        <a:xfrm>
          <a:off x="20305486" y="53631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14478</xdr:rowOff>
    </xdr:from>
    <xdr:to>
      <xdr:col>116</xdr:col>
      <xdr:colOff>152400</xdr:colOff>
      <xdr:row>33</xdr:row>
      <xdr:rowOff>14478</xdr:rowOff>
    </xdr:to>
    <xdr:cxnSp macro="">
      <xdr:nvCxnSpPr>
        <xdr:cNvPr id="407" name="直線コネクタ 406">
          <a:extLst>
            <a:ext uri="{FF2B5EF4-FFF2-40B4-BE49-F238E27FC236}">
              <a16:creationId xmlns:a16="http://schemas.microsoft.com/office/drawing/2014/main" id="{BE149B75-8978-457B-BB9E-27B644C9DA15}"/>
            </a:ext>
          </a:extLst>
        </xdr:cNvPr>
        <xdr:cNvCxnSpPr/>
      </xdr:nvCxnSpPr>
      <xdr:spPr>
        <a:xfrm>
          <a:off x="20194814" y="5582521"/>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88409</xdr:rowOff>
    </xdr:from>
    <xdr:ext cx="469744" cy="259045"/>
    <xdr:sp macro="" textlink="">
      <xdr:nvSpPr>
        <xdr:cNvPr id="408" name="【認定こども園・幼稚園・保育所】&#10;一人当たり面積平均値テキスト">
          <a:extLst>
            <a:ext uri="{FF2B5EF4-FFF2-40B4-BE49-F238E27FC236}">
              <a16:creationId xmlns:a16="http://schemas.microsoft.com/office/drawing/2014/main" id="{644B7F8B-409C-4B0D-95F7-848207BBE3B8}"/>
            </a:ext>
          </a:extLst>
        </xdr:cNvPr>
        <xdr:cNvSpPr txBox="1"/>
      </xdr:nvSpPr>
      <xdr:spPr>
        <a:xfrm>
          <a:off x="20305486" y="666882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109982</xdr:rowOff>
    </xdr:from>
    <xdr:to>
      <xdr:col>116</xdr:col>
      <xdr:colOff>114300</xdr:colOff>
      <xdr:row>40</xdr:row>
      <xdr:rowOff>40132</xdr:rowOff>
    </xdr:to>
    <xdr:sp macro="" textlink="">
      <xdr:nvSpPr>
        <xdr:cNvPr id="409" name="フローチャート: 判断 408">
          <a:extLst>
            <a:ext uri="{FF2B5EF4-FFF2-40B4-BE49-F238E27FC236}">
              <a16:creationId xmlns:a16="http://schemas.microsoft.com/office/drawing/2014/main" id="{2559CAC5-DF6B-4056-99B4-88B1D460F02D}"/>
            </a:ext>
          </a:extLst>
        </xdr:cNvPr>
        <xdr:cNvSpPr/>
      </xdr:nvSpPr>
      <xdr:spPr>
        <a:xfrm>
          <a:off x="20216586" y="6690396"/>
          <a:ext cx="101600"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114554</xdr:rowOff>
    </xdr:from>
    <xdr:to>
      <xdr:col>112</xdr:col>
      <xdr:colOff>38100</xdr:colOff>
      <xdr:row>40</xdr:row>
      <xdr:rowOff>44704</xdr:rowOff>
    </xdr:to>
    <xdr:sp macro="" textlink="">
      <xdr:nvSpPr>
        <xdr:cNvPr id="410" name="フローチャート: 判断 409">
          <a:extLst>
            <a:ext uri="{FF2B5EF4-FFF2-40B4-BE49-F238E27FC236}">
              <a16:creationId xmlns:a16="http://schemas.microsoft.com/office/drawing/2014/main" id="{6AD756F3-C409-4CF8-BFD2-9DC1E8A42CB9}"/>
            </a:ext>
          </a:extLst>
        </xdr:cNvPr>
        <xdr:cNvSpPr/>
      </xdr:nvSpPr>
      <xdr:spPr>
        <a:xfrm>
          <a:off x="19460029" y="6694968"/>
          <a:ext cx="85271"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119126</xdr:rowOff>
    </xdr:from>
    <xdr:to>
      <xdr:col>107</xdr:col>
      <xdr:colOff>101600</xdr:colOff>
      <xdr:row>40</xdr:row>
      <xdr:rowOff>49276</xdr:rowOff>
    </xdr:to>
    <xdr:sp macro="" textlink="">
      <xdr:nvSpPr>
        <xdr:cNvPr id="411" name="フローチャート: 判断 410">
          <a:extLst>
            <a:ext uri="{FF2B5EF4-FFF2-40B4-BE49-F238E27FC236}">
              <a16:creationId xmlns:a16="http://schemas.microsoft.com/office/drawing/2014/main" id="{3AACC689-7309-4D79-8FD1-324AB3E39763}"/>
            </a:ext>
          </a:extLst>
        </xdr:cNvPr>
        <xdr:cNvSpPr/>
      </xdr:nvSpPr>
      <xdr:spPr>
        <a:xfrm>
          <a:off x="18636343" y="6699540"/>
          <a:ext cx="101600"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109982</xdr:rowOff>
    </xdr:from>
    <xdr:to>
      <xdr:col>102</xdr:col>
      <xdr:colOff>165100</xdr:colOff>
      <xdr:row>40</xdr:row>
      <xdr:rowOff>40132</xdr:rowOff>
    </xdr:to>
    <xdr:sp macro="" textlink="">
      <xdr:nvSpPr>
        <xdr:cNvPr id="412" name="フローチャート: 判断 411">
          <a:extLst>
            <a:ext uri="{FF2B5EF4-FFF2-40B4-BE49-F238E27FC236}">
              <a16:creationId xmlns:a16="http://schemas.microsoft.com/office/drawing/2014/main" id="{037A9ABF-2577-48EE-B814-663F0BEC5268}"/>
            </a:ext>
          </a:extLst>
        </xdr:cNvPr>
        <xdr:cNvSpPr/>
      </xdr:nvSpPr>
      <xdr:spPr>
        <a:xfrm>
          <a:off x="17828986" y="6690396"/>
          <a:ext cx="101600"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164846</xdr:rowOff>
    </xdr:from>
    <xdr:to>
      <xdr:col>98</xdr:col>
      <xdr:colOff>38100</xdr:colOff>
      <xdr:row>40</xdr:row>
      <xdr:rowOff>94996</xdr:rowOff>
    </xdr:to>
    <xdr:sp macro="" textlink="">
      <xdr:nvSpPr>
        <xdr:cNvPr id="413" name="フローチャート: 判断 412">
          <a:extLst>
            <a:ext uri="{FF2B5EF4-FFF2-40B4-BE49-F238E27FC236}">
              <a16:creationId xmlns:a16="http://schemas.microsoft.com/office/drawing/2014/main" id="{E120DDA5-0286-41C0-8F18-9ABAF0F3CE1F}"/>
            </a:ext>
          </a:extLst>
        </xdr:cNvPr>
        <xdr:cNvSpPr/>
      </xdr:nvSpPr>
      <xdr:spPr>
        <a:xfrm>
          <a:off x="17021629" y="6745260"/>
          <a:ext cx="85271"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14" name="テキスト ボックス 413">
          <a:extLst>
            <a:ext uri="{FF2B5EF4-FFF2-40B4-BE49-F238E27FC236}">
              <a16:creationId xmlns:a16="http://schemas.microsoft.com/office/drawing/2014/main" id="{7097AB79-5B3F-44B6-87C2-EECBAF5F1D82}"/>
            </a:ext>
          </a:extLst>
        </xdr:cNvPr>
        <xdr:cNvSpPr txBox="1"/>
      </xdr:nvSpPr>
      <xdr:spPr>
        <a:xfrm>
          <a:off x="20093214"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15" name="テキスト ボックス 414">
          <a:extLst>
            <a:ext uri="{FF2B5EF4-FFF2-40B4-BE49-F238E27FC236}">
              <a16:creationId xmlns:a16="http://schemas.microsoft.com/office/drawing/2014/main" id="{F0DCA796-D6D7-489C-BEEF-4D903410A33F}"/>
            </a:ext>
          </a:extLst>
        </xdr:cNvPr>
        <xdr:cNvSpPr txBox="1"/>
      </xdr:nvSpPr>
      <xdr:spPr>
        <a:xfrm>
          <a:off x="19331214"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16" name="テキスト ボックス 415">
          <a:extLst>
            <a:ext uri="{FF2B5EF4-FFF2-40B4-BE49-F238E27FC236}">
              <a16:creationId xmlns:a16="http://schemas.microsoft.com/office/drawing/2014/main" id="{47413BB9-9209-451F-8837-086B133E21EB}"/>
            </a:ext>
          </a:extLst>
        </xdr:cNvPr>
        <xdr:cNvSpPr txBox="1"/>
      </xdr:nvSpPr>
      <xdr:spPr>
        <a:xfrm>
          <a:off x="18512971"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17" name="テキスト ボックス 416">
          <a:extLst>
            <a:ext uri="{FF2B5EF4-FFF2-40B4-BE49-F238E27FC236}">
              <a16:creationId xmlns:a16="http://schemas.microsoft.com/office/drawing/2014/main" id="{EDA52AB8-4421-4D34-95C9-CD3595EE2EF5}"/>
            </a:ext>
          </a:extLst>
        </xdr:cNvPr>
        <xdr:cNvSpPr txBox="1"/>
      </xdr:nvSpPr>
      <xdr:spPr>
        <a:xfrm>
          <a:off x="17705614"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18" name="テキスト ボックス 417">
          <a:extLst>
            <a:ext uri="{FF2B5EF4-FFF2-40B4-BE49-F238E27FC236}">
              <a16:creationId xmlns:a16="http://schemas.microsoft.com/office/drawing/2014/main" id="{BE03D212-F1CC-4B1D-9E42-33D009E559FD}"/>
            </a:ext>
          </a:extLst>
        </xdr:cNvPr>
        <xdr:cNvSpPr txBox="1"/>
      </xdr:nvSpPr>
      <xdr:spPr>
        <a:xfrm>
          <a:off x="16892814"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68834</xdr:rowOff>
    </xdr:from>
    <xdr:to>
      <xdr:col>116</xdr:col>
      <xdr:colOff>114300</xdr:colOff>
      <xdr:row>39</xdr:row>
      <xdr:rowOff>170434</xdr:rowOff>
    </xdr:to>
    <xdr:sp macro="" textlink="">
      <xdr:nvSpPr>
        <xdr:cNvPr id="419" name="楕円 418">
          <a:extLst>
            <a:ext uri="{FF2B5EF4-FFF2-40B4-BE49-F238E27FC236}">
              <a16:creationId xmlns:a16="http://schemas.microsoft.com/office/drawing/2014/main" id="{F453CE1B-6CCC-434F-BFE4-A280160A44F4}"/>
            </a:ext>
          </a:extLst>
        </xdr:cNvPr>
        <xdr:cNvSpPr/>
      </xdr:nvSpPr>
      <xdr:spPr>
        <a:xfrm>
          <a:off x="20216586" y="6649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38</xdr:row>
      <xdr:rowOff>91711</xdr:rowOff>
    </xdr:from>
    <xdr:ext cx="469744" cy="259045"/>
    <xdr:sp macro="" textlink="">
      <xdr:nvSpPr>
        <xdr:cNvPr id="420" name="【認定こども園・幼稚園・保育所】&#10;一人当たり面積該当値テキスト">
          <a:extLst>
            <a:ext uri="{FF2B5EF4-FFF2-40B4-BE49-F238E27FC236}">
              <a16:creationId xmlns:a16="http://schemas.microsoft.com/office/drawing/2014/main" id="{F4933D44-AEFC-4792-B251-CD619DBC91F8}"/>
            </a:ext>
          </a:extLst>
        </xdr:cNvPr>
        <xdr:cNvSpPr txBox="1"/>
      </xdr:nvSpPr>
      <xdr:spPr>
        <a:xfrm>
          <a:off x="20305486" y="6503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73406</xdr:rowOff>
    </xdr:from>
    <xdr:to>
      <xdr:col>112</xdr:col>
      <xdr:colOff>38100</xdr:colOff>
      <xdr:row>40</xdr:row>
      <xdr:rowOff>3556</xdr:rowOff>
    </xdr:to>
    <xdr:sp macro="" textlink="">
      <xdr:nvSpPr>
        <xdr:cNvPr id="421" name="楕円 420">
          <a:extLst>
            <a:ext uri="{FF2B5EF4-FFF2-40B4-BE49-F238E27FC236}">
              <a16:creationId xmlns:a16="http://schemas.microsoft.com/office/drawing/2014/main" id="{2AC98D6B-E901-4B9F-8015-B1EAA399FF8B}"/>
            </a:ext>
          </a:extLst>
        </xdr:cNvPr>
        <xdr:cNvSpPr/>
      </xdr:nvSpPr>
      <xdr:spPr>
        <a:xfrm>
          <a:off x="19460029" y="6653820"/>
          <a:ext cx="85271"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39</xdr:row>
      <xdr:rowOff>119634</xdr:rowOff>
    </xdr:from>
    <xdr:to>
      <xdr:col>116</xdr:col>
      <xdr:colOff>63500</xdr:colOff>
      <xdr:row>39</xdr:row>
      <xdr:rowOff>124206</xdr:rowOff>
    </xdr:to>
    <xdr:cxnSp macro="">
      <xdr:nvCxnSpPr>
        <xdr:cNvPr id="422" name="直線コネクタ 421">
          <a:extLst>
            <a:ext uri="{FF2B5EF4-FFF2-40B4-BE49-F238E27FC236}">
              <a16:creationId xmlns:a16="http://schemas.microsoft.com/office/drawing/2014/main" id="{3067594E-F528-47AA-B778-D4998F200648}"/>
            </a:ext>
          </a:extLst>
        </xdr:cNvPr>
        <xdr:cNvCxnSpPr/>
      </xdr:nvCxnSpPr>
      <xdr:spPr>
        <a:xfrm flipV="1">
          <a:off x="19505386" y="6700048"/>
          <a:ext cx="762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41402</xdr:rowOff>
    </xdr:from>
    <xdr:to>
      <xdr:col>107</xdr:col>
      <xdr:colOff>101600</xdr:colOff>
      <xdr:row>39</xdr:row>
      <xdr:rowOff>143002</xdr:rowOff>
    </xdr:to>
    <xdr:sp macro="" textlink="">
      <xdr:nvSpPr>
        <xdr:cNvPr id="423" name="楕円 422">
          <a:extLst>
            <a:ext uri="{FF2B5EF4-FFF2-40B4-BE49-F238E27FC236}">
              <a16:creationId xmlns:a16="http://schemas.microsoft.com/office/drawing/2014/main" id="{A826C662-3016-41FB-B602-9E9855E6655D}"/>
            </a:ext>
          </a:extLst>
        </xdr:cNvPr>
        <xdr:cNvSpPr/>
      </xdr:nvSpPr>
      <xdr:spPr>
        <a:xfrm>
          <a:off x="18636343" y="6621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92202</xdr:rowOff>
    </xdr:from>
    <xdr:to>
      <xdr:col>111</xdr:col>
      <xdr:colOff>177800</xdr:colOff>
      <xdr:row>39</xdr:row>
      <xdr:rowOff>124206</xdr:rowOff>
    </xdr:to>
    <xdr:cxnSp macro="">
      <xdr:nvCxnSpPr>
        <xdr:cNvPr id="424" name="直線コネクタ 423">
          <a:extLst>
            <a:ext uri="{FF2B5EF4-FFF2-40B4-BE49-F238E27FC236}">
              <a16:creationId xmlns:a16="http://schemas.microsoft.com/office/drawing/2014/main" id="{D8153F8F-DE69-463F-88DD-83BF5C588040}"/>
            </a:ext>
          </a:extLst>
        </xdr:cNvPr>
        <xdr:cNvCxnSpPr/>
      </xdr:nvCxnSpPr>
      <xdr:spPr>
        <a:xfrm>
          <a:off x="18687143" y="6672616"/>
          <a:ext cx="818243"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50546</xdr:rowOff>
    </xdr:from>
    <xdr:to>
      <xdr:col>102</xdr:col>
      <xdr:colOff>165100</xdr:colOff>
      <xdr:row>39</xdr:row>
      <xdr:rowOff>152146</xdr:rowOff>
    </xdr:to>
    <xdr:sp macro="" textlink="">
      <xdr:nvSpPr>
        <xdr:cNvPr id="425" name="楕円 424">
          <a:extLst>
            <a:ext uri="{FF2B5EF4-FFF2-40B4-BE49-F238E27FC236}">
              <a16:creationId xmlns:a16="http://schemas.microsoft.com/office/drawing/2014/main" id="{9B3FDCA8-3E51-4495-B3DE-29D52B678ABB}"/>
            </a:ext>
          </a:extLst>
        </xdr:cNvPr>
        <xdr:cNvSpPr/>
      </xdr:nvSpPr>
      <xdr:spPr>
        <a:xfrm>
          <a:off x="17828986" y="6630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39</xdr:row>
      <xdr:rowOff>92202</xdr:rowOff>
    </xdr:from>
    <xdr:to>
      <xdr:col>107</xdr:col>
      <xdr:colOff>50800</xdr:colOff>
      <xdr:row>39</xdr:row>
      <xdr:rowOff>101346</xdr:rowOff>
    </xdr:to>
    <xdr:cxnSp macro="">
      <xdr:nvCxnSpPr>
        <xdr:cNvPr id="426" name="直線コネクタ 425">
          <a:extLst>
            <a:ext uri="{FF2B5EF4-FFF2-40B4-BE49-F238E27FC236}">
              <a16:creationId xmlns:a16="http://schemas.microsoft.com/office/drawing/2014/main" id="{5E07F1F0-66F7-45F2-80F3-330668850581}"/>
            </a:ext>
          </a:extLst>
        </xdr:cNvPr>
        <xdr:cNvCxnSpPr/>
      </xdr:nvCxnSpPr>
      <xdr:spPr>
        <a:xfrm flipV="1">
          <a:off x="17879786" y="6672616"/>
          <a:ext cx="807357"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40</xdr:row>
      <xdr:rowOff>35831</xdr:rowOff>
    </xdr:from>
    <xdr:ext cx="469744" cy="259045"/>
    <xdr:sp macro="" textlink="">
      <xdr:nvSpPr>
        <xdr:cNvPr id="427" name="n_1aveValue【認定こども園・幼稚園・保育所】&#10;一人当たり面積">
          <a:extLst>
            <a:ext uri="{FF2B5EF4-FFF2-40B4-BE49-F238E27FC236}">
              <a16:creationId xmlns:a16="http://schemas.microsoft.com/office/drawing/2014/main" id="{62CE1313-EE08-4D45-B162-445B3BC5CBD3}"/>
            </a:ext>
          </a:extLst>
        </xdr:cNvPr>
        <xdr:cNvSpPr txBox="1"/>
      </xdr:nvSpPr>
      <xdr:spPr>
        <a:xfrm>
          <a:off x="19279584" y="67849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40</xdr:row>
      <xdr:rowOff>40403</xdr:rowOff>
    </xdr:from>
    <xdr:ext cx="469744" cy="259045"/>
    <xdr:sp macro="" textlink="">
      <xdr:nvSpPr>
        <xdr:cNvPr id="428" name="n_2aveValue【認定こども園・幼稚園・保育所】&#10;一人当たり面積">
          <a:extLst>
            <a:ext uri="{FF2B5EF4-FFF2-40B4-BE49-F238E27FC236}">
              <a16:creationId xmlns:a16="http://schemas.microsoft.com/office/drawing/2014/main" id="{99F522A3-0283-4437-BE9E-DAA4F620EB2A}"/>
            </a:ext>
          </a:extLst>
        </xdr:cNvPr>
        <xdr:cNvSpPr txBox="1"/>
      </xdr:nvSpPr>
      <xdr:spPr>
        <a:xfrm>
          <a:off x="18468598" y="67895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31259</xdr:rowOff>
    </xdr:from>
    <xdr:ext cx="469744" cy="259045"/>
    <xdr:sp macro="" textlink="">
      <xdr:nvSpPr>
        <xdr:cNvPr id="429" name="n_3aveValue【認定こども園・幼稚園・保育所】&#10;一人当たり面積">
          <a:extLst>
            <a:ext uri="{FF2B5EF4-FFF2-40B4-BE49-F238E27FC236}">
              <a16:creationId xmlns:a16="http://schemas.microsoft.com/office/drawing/2014/main" id="{6177C0F2-C7FE-485F-9FDD-FF613C7CBF1A}"/>
            </a:ext>
          </a:extLst>
        </xdr:cNvPr>
        <xdr:cNvSpPr txBox="1"/>
      </xdr:nvSpPr>
      <xdr:spPr>
        <a:xfrm>
          <a:off x="17661241" y="67804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38</xdr:row>
      <xdr:rowOff>111523</xdr:rowOff>
    </xdr:from>
    <xdr:ext cx="469744" cy="259045"/>
    <xdr:sp macro="" textlink="">
      <xdr:nvSpPr>
        <xdr:cNvPr id="430" name="n_4aveValue【認定こども園・幼稚園・保育所】&#10;一人当たり面積">
          <a:extLst>
            <a:ext uri="{FF2B5EF4-FFF2-40B4-BE49-F238E27FC236}">
              <a16:creationId xmlns:a16="http://schemas.microsoft.com/office/drawing/2014/main" id="{75C7E9CF-40FC-4310-AEE2-FCEEBC66B52F}"/>
            </a:ext>
          </a:extLst>
        </xdr:cNvPr>
        <xdr:cNvSpPr txBox="1"/>
      </xdr:nvSpPr>
      <xdr:spPr>
        <a:xfrm>
          <a:off x="16853884" y="65232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38</xdr:row>
      <xdr:rowOff>20083</xdr:rowOff>
    </xdr:from>
    <xdr:ext cx="469744" cy="259045"/>
    <xdr:sp macro="" textlink="">
      <xdr:nvSpPr>
        <xdr:cNvPr id="431" name="n_1mainValue【認定こども園・幼稚園・保育所】&#10;一人当たり面積">
          <a:extLst>
            <a:ext uri="{FF2B5EF4-FFF2-40B4-BE49-F238E27FC236}">
              <a16:creationId xmlns:a16="http://schemas.microsoft.com/office/drawing/2014/main" id="{F8BF1071-3580-4A7F-96CE-EF543AC2D452}"/>
            </a:ext>
          </a:extLst>
        </xdr:cNvPr>
        <xdr:cNvSpPr txBox="1"/>
      </xdr:nvSpPr>
      <xdr:spPr>
        <a:xfrm>
          <a:off x="19279584" y="64317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159529</xdr:rowOff>
    </xdr:from>
    <xdr:ext cx="469744" cy="259045"/>
    <xdr:sp macro="" textlink="">
      <xdr:nvSpPr>
        <xdr:cNvPr id="432" name="n_2mainValue【認定こども園・幼稚園・保育所】&#10;一人当たり面積">
          <a:extLst>
            <a:ext uri="{FF2B5EF4-FFF2-40B4-BE49-F238E27FC236}">
              <a16:creationId xmlns:a16="http://schemas.microsoft.com/office/drawing/2014/main" id="{91C561D9-6F78-4AA7-A8A8-B246CAF8F1F5}"/>
            </a:ext>
          </a:extLst>
        </xdr:cNvPr>
        <xdr:cNvSpPr txBox="1"/>
      </xdr:nvSpPr>
      <xdr:spPr>
        <a:xfrm>
          <a:off x="18468598" y="64024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37</xdr:row>
      <xdr:rowOff>168673</xdr:rowOff>
    </xdr:from>
    <xdr:ext cx="469744" cy="259045"/>
    <xdr:sp macro="" textlink="">
      <xdr:nvSpPr>
        <xdr:cNvPr id="433" name="n_3mainValue【認定こども園・幼稚園・保育所】&#10;一人当たり面積">
          <a:extLst>
            <a:ext uri="{FF2B5EF4-FFF2-40B4-BE49-F238E27FC236}">
              <a16:creationId xmlns:a16="http://schemas.microsoft.com/office/drawing/2014/main" id="{44898642-4B46-4545-901C-EF50CF236D60}"/>
            </a:ext>
          </a:extLst>
        </xdr:cNvPr>
        <xdr:cNvSpPr txBox="1"/>
      </xdr:nvSpPr>
      <xdr:spPr>
        <a:xfrm>
          <a:off x="17661241" y="64116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34" name="正方形/長方形 433">
          <a:extLst>
            <a:ext uri="{FF2B5EF4-FFF2-40B4-BE49-F238E27FC236}">
              <a16:creationId xmlns:a16="http://schemas.microsoft.com/office/drawing/2014/main" id="{FE593AA4-DC11-4B8F-85BB-6624E02DC001}"/>
            </a:ext>
          </a:extLst>
        </xdr:cNvPr>
        <xdr:cNvSpPr/>
      </xdr:nvSpPr>
      <xdr:spPr>
        <a:xfrm>
          <a:off x="11384643" y="7875814"/>
          <a:ext cx="4316186" cy="62411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35" name="正方形/長方形 434">
          <a:extLst>
            <a:ext uri="{FF2B5EF4-FFF2-40B4-BE49-F238E27FC236}">
              <a16:creationId xmlns:a16="http://schemas.microsoft.com/office/drawing/2014/main" id="{5E6BBAA5-1DB2-4D97-B905-912047F26A89}"/>
            </a:ext>
          </a:extLst>
        </xdr:cNvPr>
        <xdr:cNvSpPr/>
      </xdr:nvSpPr>
      <xdr:spPr>
        <a:xfrm>
          <a:off x="11495314" y="8525329"/>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36" name="正方形/長方形 435">
          <a:extLst>
            <a:ext uri="{FF2B5EF4-FFF2-40B4-BE49-F238E27FC236}">
              <a16:creationId xmlns:a16="http://schemas.microsoft.com/office/drawing/2014/main" id="{7A4638F2-B387-4993-B7B6-3D32EE06CA11}"/>
            </a:ext>
          </a:extLst>
        </xdr:cNvPr>
        <xdr:cNvSpPr/>
      </xdr:nvSpPr>
      <xdr:spPr>
        <a:xfrm>
          <a:off x="11495314" y="872580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37" name="正方形/長方形 436">
          <a:extLst>
            <a:ext uri="{FF2B5EF4-FFF2-40B4-BE49-F238E27FC236}">
              <a16:creationId xmlns:a16="http://schemas.microsoft.com/office/drawing/2014/main" id="{03FB5D68-E54B-483F-ACBE-7AB1C3720EF1}"/>
            </a:ext>
          </a:extLst>
        </xdr:cNvPr>
        <xdr:cNvSpPr/>
      </xdr:nvSpPr>
      <xdr:spPr>
        <a:xfrm>
          <a:off x="12429671" y="8525329"/>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38" name="正方形/長方形 437">
          <a:extLst>
            <a:ext uri="{FF2B5EF4-FFF2-40B4-BE49-F238E27FC236}">
              <a16:creationId xmlns:a16="http://schemas.microsoft.com/office/drawing/2014/main" id="{5913D062-4A1E-4D65-98B1-91F290FB993B}"/>
            </a:ext>
          </a:extLst>
        </xdr:cNvPr>
        <xdr:cNvSpPr/>
      </xdr:nvSpPr>
      <xdr:spPr>
        <a:xfrm>
          <a:off x="12429671" y="872580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39" name="正方形/長方形 438">
          <a:extLst>
            <a:ext uri="{FF2B5EF4-FFF2-40B4-BE49-F238E27FC236}">
              <a16:creationId xmlns:a16="http://schemas.microsoft.com/office/drawing/2014/main" id="{2970BCE9-91DD-4763-8F7E-AD087AA157EA}"/>
            </a:ext>
          </a:extLst>
        </xdr:cNvPr>
        <xdr:cNvSpPr/>
      </xdr:nvSpPr>
      <xdr:spPr>
        <a:xfrm>
          <a:off x="13474700" y="8525329"/>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40" name="正方形/長方形 439">
          <a:extLst>
            <a:ext uri="{FF2B5EF4-FFF2-40B4-BE49-F238E27FC236}">
              <a16:creationId xmlns:a16="http://schemas.microsoft.com/office/drawing/2014/main" id="{1C9F28BB-C5D8-47BC-B85C-9992CFBD83F6}"/>
            </a:ext>
          </a:extLst>
        </xdr:cNvPr>
        <xdr:cNvSpPr/>
      </xdr:nvSpPr>
      <xdr:spPr>
        <a:xfrm>
          <a:off x="13474700" y="872580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41" name="正方形/長方形 440">
          <a:extLst>
            <a:ext uri="{FF2B5EF4-FFF2-40B4-BE49-F238E27FC236}">
              <a16:creationId xmlns:a16="http://schemas.microsoft.com/office/drawing/2014/main" id="{AA395B23-7CFD-4AB8-8227-D661A94C7402}"/>
            </a:ext>
          </a:extLst>
        </xdr:cNvPr>
        <xdr:cNvSpPr/>
      </xdr:nvSpPr>
      <xdr:spPr>
        <a:xfrm>
          <a:off x="11384643" y="8999764"/>
          <a:ext cx="4316186" cy="2250622"/>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42" name="テキスト ボックス 441">
          <a:extLst>
            <a:ext uri="{FF2B5EF4-FFF2-40B4-BE49-F238E27FC236}">
              <a16:creationId xmlns:a16="http://schemas.microsoft.com/office/drawing/2014/main" id="{8F1DAD4E-4FF9-45B3-B998-0160F20CFEA6}"/>
            </a:ext>
          </a:extLst>
        </xdr:cNvPr>
        <xdr:cNvSpPr txBox="1"/>
      </xdr:nvSpPr>
      <xdr:spPr>
        <a:xfrm>
          <a:off x="11346543" y="8811986"/>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43" name="直線コネクタ 442">
          <a:extLst>
            <a:ext uri="{FF2B5EF4-FFF2-40B4-BE49-F238E27FC236}">
              <a16:creationId xmlns:a16="http://schemas.microsoft.com/office/drawing/2014/main" id="{067D4481-062C-443D-A90D-76A9E35B4F27}"/>
            </a:ext>
          </a:extLst>
        </xdr:cNvPr>
        <xdr:cNvCxnSpPr/>
      </xdr:nvCxnSpPr>
      <xdr:spPr>
        <a:xfrm>
          <a:off x="11384643" y="11250386"/>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65</xdr:row>
      <xdr:rowOff>143527</xdr:rowOff>
    </xdr:from>
    <xdr:ext cx="403059" cy="259045"/>
    <xdr:sp macro="" textlink="">
      <xdr:nvSpPr>
        <xdr:cNvPr id="444" name="テキスト ボックス 443">
          <a:extLst>
            <a:ext uri="{FF2B5EF4-FFF2-40B4-BE49-F238E27FC236}">
              <a16:creationId xmlns:a16="http://schemas.microsoft.com/office/drawing/2014/main" id="{5AE1B3E5-1C5C-4A0B-8F61-2735D264B17A}"/>
            </a:ext>
          </a:extLst>
        </xdr:cNvPr>
        <xdr:cNvSpPr txBox="1"/>
      </xdr:nvSpPr>
      <xdr:spPr>
        <a:xfrm>
          <a:off x="11014241" y="111108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445" name="直線コネクタ 444">
          <a:extLst>
            <a:ext uri="{FF2B5EF4-FFF2-40B4-BE49-F238E27FC236}">
              <a16:creationId xmlns:a16="http://schemas.microsoft.com/office/drawing/2014/main" id="{D8248D02-FED2-4173-B7AC-7BC6195B328E}"/>
            </a:ext>
          </a:extLst>
        </xdr:cNvPr>
        <xdr:cNvCxnSpPr/>
      </xdr:nvCxnSpPr>
      <xdr:spPr>
        <a:xfrm>
          <a:off x="11384643" y="10929257"/>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159855</xdr:rowOff>
    </xdr:from>
    <xdr:ext cx="403059" cy="259045"/>
    <xdr:sp macro="" textlink="">
      <xdr:nvSpPr>
        <xdr:cNvPr id="446" name="テキスト ボックス 445">
          <a:extLst>
            <a:ext uri="{FF2B5EF4-FFF2-40B4-BE49-F238E27FC236}">
              <a16:creationId xmlns:a16="http://schemas.microsoft.com/office/drawing/2014/main" id="{CF00E713-ECF2-41FA-9A4C-A4264544DEE6}"/>
            </a:ext>
          </a:extLst>
        </xdr:cNvPr>
        <xdr:cNvSpPr txBox="1"/>
      </xdr:nvSpPr>
      <xdr:spPr>
        <a:xfrm>
          <a:off x="11014241" y="1078975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447" name="直線コネクタ 446">
          <a:extLst>
            <a:ext uri="{FF2B5EF4-FFF2-40B4-BE49-F238E27FC236}">
              <a16:creationId xmlns:a16="http://schemas.microsoft.com/office/drawing/2014/main" id="{E6EF5F92-30C8-4B62-839A-DAC7D8B486CC}"/>
            </a:ext>
          </a:extLst>
        </xdr:cNvPr>
        <xdr:cNvCxnSpPr/>
      </xdr:nvCxnSpPr>
      <xdr:spPr>
        <a:xfrm>
          <a:off x="11384643" y="10608128"/>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448" name="テキスト ボックス 447">
          <a:extLst>
            <a:ext uri="{FF2B5EF4-FFF2-40B4-BE49-F238E27FC236}">
              <a16:creationId xmlns:a16="http://schemas.microsoft.com/office/drawing/2014/main" id="{3914C52F-CBE7-46BF-BEB2-0FA75B835BA8}"/>
            </a:ext>
          </a:extLst>
        </xdr:cNvPr>
        <xdr:cNvSpPr txBox="1"/>
      </xdr:nvSpPr>
      <xdr:spPr>
        <a:xfrm>
          <a:off x="11014241" y="104659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449" name="直線コネクタ 448">
          <a:extLst>
            <a:ext uri="{FF2B5EF4-FFF2-40B4-BE49-F238E27FC236}">
              <a16:creationId xmlns:a16="http://schemas.microsoft.com/office/drawing/2014/main" id="{8F244063-5E01-46FA-885E-2ED3146BEF7F}"/>
            </a:ext>
          </a:extLst>
        </xdr:cNvPr>
        <xdr:cNvCxnSpPr/>
      </xdr:nvCxnSpPr>
      <xdr:spPr>
        <a:xfrm>
          <a:off x="11384643" y="10286999"/>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450" name="テキスト ボックス 449">
          <a:extLst>
            <a:ext uri="{FF2B5EF4-FFF2-40B4-BE49-F238E27FC236}">
              <a16:creationId xmlns:a16="http://schemas.microsoft.com/office/drawing/2014/main" id="{72158C1F-5E9D-4057-BD0C-DF973BC496CA}"/>
            </a:ext>
          </a:extLst>
        </xdr:cNvPr>
        <xdr:cNvSpPr txBox="1"/>
      </xdr:nvSpPr>
      <xdr:spPr>
        <a:xfrm>
          <a:off x="11014241" y="1014477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451" name="直線コネクタ 450">
          <a:extLst>
            <a:ext uri="{FF2B5EF4-FFF2-40B4-BE49-F238E27FC236}">
              <a16:creationId xmlns:a16="http://schemas.microsoft.com/office/drawing/2014/main" id="{14C94452-10FF-41AD-AF62-2D68B274FBE7}"/>
            </a:ext>
          </a:extLst>
        </xdr:cNvPr>
        <xdr:cNvCxnSpPr/>
      </xdr:nvCxnSpPr>
      <xdr:spPr>
        <a:xfrm>
          <a:off x="11384643" y="9963151"/>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452" name="テキスト ボックス 451">
          <a:extLst>
            <a:ext uri="{FF2B5EF4-FFF2-40B4-BE49-F238E27FC236}">
              <a16:creationId xmlns:a16="http://schemas.microsoft.com/office/drawing/2014/main" id="{BFAE78B0-9860-4C68-B1CA-5230E855DD26}"/>
            </a:ext>
          </a:extLst>
        </xdr:cNvPr>
        <xdr:cNvSpPr txBox="1"/>
      </xdr:nvSpPr>
      <xdr:spPr>
        <a:xfrm>
          <a:off x="11014241" y="98236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453" name="直線コネクタ 452">
          <a:extLst>
            <a:ext uri="{FF2B5EF4-FFF2-40B4-BE49-F238E27FC236}">
              <a16:creationId xmlns:a16="http://schemas.microsoft.com/office/drawing/2014/main" id="{A8BE48C8-9A39-4696-9C4C-CCD6D81ABC45}"/>
            </a:ext>
          </a:extLst>
        </xdr:cNvPr>
        <xdr:cNvCxnSpPr/>
      </xdr:nvCxnSpPr>
      <xdr:spPr>
        <a:xfrm>
          <a:off x="11384643" y="9642022"/>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454" name="テキスト ボックス 453">
          <a:extLst>
            <a:ext uri="{FF2B5EF4-FFF2-40B4-BE49-F238E27FC236}">
              <a16:creationId xmlns:a16="http://schemas.microsoft.com/office/drawing/2014/main" id="{D1F6B3CC-19DF-42B8-A54C-04F4B72D0256}"/>
            </a:ext>
          </a:extLst>
        </xdr:cNvPr>
        <xdr:cNvSpPr txBox="1"/>
      </xdr:nvSpPr>
      <xdr:spPr>
        <a:xfrm>
          <a:off x="11014241" y="95025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455" name="直線コネクタ 454">
          <a:extLst>
            <a:ext uri="{FF2B5EF4-FFF2-40B4-BE49-F238E27FC236}">
              <a16:creationId xmlns:a16="http://schemas.microsoft.com/office/drawing/2014/main" id="{60A84A2A-048F-4D04-873F-9E71B597C367}"/>
            </a:ext>
          </a:extLst>
        </xdr:cNvPr>
        <xdr:cNvCxnSpPr/>
      </xdr:nvCxnSpPr>
      <xdr:spPr>
        <a:xfrm>
          <a:off x="11384643" y="9320893"/>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70049</xdr:rowOff>
    </xdr:from>
    <xdr:ext cx="403059" cy="259045"/>
    <xdr:sp macro="" textlink="">
      <xdr:nvSpPr>
        <xdr:cNvPr id="456" name="テキスト ボックス 455">
          <a:extLst>
            <a:ext uri="{FF2B5EF4-FFF2-40B4-BE49-F238E27FC236}">
              <a16:creationId xmlns:a16="http://schemas.microsoft.com/office/drawing/2014/main" id="{EB39A406-3C23-48B4-9ABA-583D1B466ABB}"/>
            </a:ext>
          </a:extLst>
        </xdr:cNvPr>
        <xdr:cNvSpPr txBox="1"/>
      </xdr:nvSpPr>
      <xdr:spPr>
        <a:xfrm>
          <a:off x="11014241" y="91813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57" name="直線コネクタ 456">
          <a:extLst>
            <a:ext uri="{FF2B5EF4-FFF2-40B4-BE49-F238E27FC236}">
              <a16:creationId xmlns:a16="http://schemas.microsoft.com/office/drawing/2014/main" id="{E0A85996-05B4-4DA5-85BC-3613442D7323}"/>
            </a:ext>
          </a:extLst>
        </xdr:cNvPr>
        <xdr:cNvCxnSpPr/>
      </xdr:nvCxnSpPr>
      <xdr:spPr>
        <a:xfrm>
          <a:off x="11384643" y="8999764"/>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458" name="テキスト ボックス 457">
          <a:extLst>
            <a:ext uri="{FF2B5EF4-FFF2-40B4-BE49-F238E27FC236}">
              <a16:creationId xmlns:a16="http://schemas.microsoft.com/office/drawing/2014/main" id="{FAC0432E-C77B-4CB5-9C0B-D771EB7C1CDA}"/>
            </a:ext>
          </a:extLst>
        </xdr:cNvPr>
        <xdr:cNvSpPr txBox="1"/>
      </xdr:nvSpPr>
      <xdr:spPr>
        <a:xfrm>
          <a:off x="11014241" y="88602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59" name="【学校施設】&#10;有形固定資産減価償却率グラフ枠">
          <a:extLst>
            <a:ext uri="{FF2B5EF4-FFF2-40B4-BE49-F238E27FC236}">
              <a16:creationId xmlns:a16="http://schemas.microsoft.com/office/drawing/2014/main" id="{BC986229-2FD2-4BB6-86E4-0C16BF85DE02}"/>
            </a:ext>
          </a:extLst>
        </xdr:cNvPr>
        <xdr:cNvSpPr/>
      </xdr:nvSpPr>
      <xdr:spPr>
        <a:xfrm>
          <a:off x="11384643" y="8999764"/>
          <a:ext cx="4316186" cy="2250622"/>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4899</xdr:rowOff>
    </xdr:from>
    <xdr:to>
      <xdr:col>85</xdr:col>
      <xdr:colOff>126364</xdr:colOff>
      <xdr:row>63</xdr:row>
      <xdr:rowOff>125730</xdr:rowOff>
    </xdr:to>
    <xdr:cxnSp macro="">
      <xdr:nvCxnSpPr>
        <xdr:cNvPr id="460" name="直線コネクタ 459">
          <a:extLst>
            <a:ext uri="{FF2B5EF4-FFF2-40B4-BE49-F238E27FC236}">
              <a16:creationId xmlns:a16="http://schemas.microsoft.com/office/drawing/2014/main" id="{CD942D57-7B7A-4F92-942D-6BAA1651FB86}"/>
            </a:ext>
          </a:extLst>
        </xdr:cNvPr>
        <xdr:cNvCxnSpPr/>
      </xdr:nvCxnSpPr>
      <xdr:spPr>
        <a:xfrm flipV="1">
          <a:off x="14930935" y="9284970"/>
          <a:ext cx="0" cy="14706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129557</xdr:rowOff>
    </xdr:from>
    <xdr:ext cx="405111" cy="259045"/>
    <xdr:sp macro="" textlink="">
      <xdr:nvSpPr>
        <xdr:cNvPr id="461" name="【学校施設】&#10;有形固定資産減価償却率最小値テキスト">
          <a:extLst>
            <a:ext uri="{FF2B5EF4-FFF2-40B4-BE49-F238E27FC236}">
              <a16:creationId xmlns:a16="http://schemas.microsoft.com/office/drawing/2014/main" id="{11E0F662-0249-46A9-A8C4-743486C59E00}"/>
            </a:ext>
          </a:extLst>
        </xdr:cNvPr>
        <xdr:cNvSpPr txBox="1"/>
      </xdr:nvSpPr>
      <xdr:spPr>
        <a:xfrm>
          <a:off x="14969671" y="10759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125730</xdr:rowOff>
    </xdr:from>
    <xdr:to>
      <xdr:col>86</xdr:col>
      <xdr:colOff>25400</xdr:colOff>
      <xdr:row>63</xdr:row>
      <xdr:rowOff>125730</xdr:rowOff>
    </xdr:to>
    <xdr:cxnSp macro="">
      <xdr:nvCxnSpPr>
        <xdr:cNvPr id="462" name="直線コネクタ 461">
          <a:extLst>
            <a:ext uri="{FF2B5EF4-FFF2-40B4-BE49-F238E27FC236}">
              <a16:creationId xmlns:a16="http://schemas.microsoft.com/office/drawing/2014/main" id="{BE46F979-6B1D-46D5-B730-F7209F077A73}"/>
            </a:ext>
          </a:extLst>
        </xdr:cNvPr>
        <xdr:cNvCxnSpPr/>
      </xdr:nvCxnSpPr>
      <xdr:spPr>
        <a:xfrm>
          <a:off x="14842671" y="10755630"/>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53</xdr:row>
      <xdr:rowOff>123026</xdr:rowOff>
    </xdr:from>
    <xdr:ext cx="405111" cy="259045"/>
    <xdr:sp macro="" textlink="">
      <xdr:nvSpPr>
        <xdr:cNvPr id="463" name="【学校施設】&#10;有形固定資産減価償却率最大値テキスト">
          <a:extLst>
            <a:ext uri="{FF2B5EF4-FFF2-40B4-BE49-F238E27FC236}">
              <a16:creationId xmlns:a16="http://schemas.microsoft.com/office/drawing/2014/main" id="{0DD22EA9-7E42-4199-B378-F16097F6B8DD}"/>
            </a:ext>
          </a:extLst>
        </xdr:cNvPr>
        <xdr:cNvSpPr txBox="1"/>
      </xdr:nvSpPr>
      <xdr:spPr>
        <a:xfrm>
          <a:off x="14969671" y="90656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4899</xdr:rowOff>
    </xdr:from>
    <xdr:to>
      <xdr:col>86</xdr:col>
      <xdr:colOff>25400</xdr:colOff>
      <xdr:row>55</xdr:row>
      <xdr:rowOff>4899</xdr:rowOff>
    </xdr:to>
    <xdr:cxnSp macro="">
      <xdr:nvCxnSpPr>
        <xdr:cNvPr id="464" name="直線コネクタ 463">
          <a:extLst>
            <a:ext uri="{FF2B5EF4-FFF2-40B4-BE49-F238E27FC236}">
              <a16:creationId xmlns:a16="http://schemas.microsoft.com/office/drawing/2014/main" id="{C1B4BB63-143E-4643-AA8F-8077F624D3B1}"/>
            </a:ext>
          </a:extLst>
        </xdr:cNvPr>
        <xdr:cNvCxnSpPr/>
      </xdr:nvCxnSpPr>
      <xdr:spPr>
        <a:xfrm>
          <a:off x="14842671" y="9284970"/>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154594</xdr:rowOff>
    </xdr:from>
    <xdr:ext cx="405111" cy="259045"/>
    <xdr:sp macro="" textlink="">
      <xdr:nvSpPr>
        <xdr:cNvPr id="465" name="【学校施設】&#10;有形固定資産減価償却率平均値テキスト">
          <a:extLst>
            <a:ext uri="{FF2B5EF4-FFF2-40B4-BE49-F238E27FC236}">
              <a16:creationId xmlns:a16="http://schemas.microsoft.com/office/drawing/2014/main" id="{53D00691-72C0-4F64-90BA-D58910400075}"/>
            </a:ext>
          </a:extLst>
        </xdr:cNvPr>
        <xdr:cNvSpPr txBox="1"/>
      </xdr:nvSpPr>
      <xdr:spPr>
        <a:xfrm>
          <a:off x="14969671" y="1010958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4717</xdr:rowOff>
    </xdr:from>
    <xdr:to>
      <xdr:col>85</xdr:col>
      <xdr:colOff>177800</xdr:colOff>
      <xdr:row>60</xdr:row>
      <xdr:rowOff>106317</xdr:rowOff>
    </xdr:to>
    <xdr:sp macro="" textlink="">
      <xdr:nvSpPr>
        <xdr:cNvPr id="466" name="フローチャート: 判断 465">
          <a:extLst>
            <a:ext uri="{FF2B5EF4-FFF2-40B4-BE49-F238E27FC236}">
              <a16:creationId xmlns:a16="http://schemas.microsoft.com/office/drawing/2014/main" id="{7C00ADFA-C61D-45D9-B4A6-A6F0F24CA928}"/>
            </a:ext>
          </a:extLst>
        </xdr:cNvPr>
        <xdr:cNvSpPr/>
      </xdr:nvSpPr>
      <xdr:spPr>
        <a:xfrm>
          <a:off x="14880771" y="10128431"/>
          <a:ext cx="96157"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53703</xdr:rowOff>
    </xdr:from>
    <xdr:to>
      <xdr:col>81</xdr:col>
      <xdr:colOff>101600</xdr:colOff>
      <xdr:row>60</xdr:row>
      <xdr:rowOff>155303</xdr:rowOff>
    </xdr:to>
    <xdr:sp macro="" textlink="">
      <xdr:nvSpPr>
        <xdr:cNvPr id="467" name="フローチャート: 判断 466">
          <a:extLst>
            <a:ext uri="{FF2B5EF4-FFF2-40B4-BE49-F238E27FC236}">
              <a16:creationId xmlns:a16="http://schemas.microsoft.com/office/drawing/2014/main" id="{FCDBBD9C-53FE-4F19-BC83-F3323DE7A5E6}"/>
            </a:ext>
          </a:extLst>
        </xdr:cNvPr>
        <xdr:cNvSpPr/>
      </xdr:nvSpPr>
      <xdr:spPr>
        <a:xfrm>
          <a:off x="14107886" y="10177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89626</xdr:rowOff>
    </xdr:from>
    <xdr:to>
      <xdr:col>76</xdr:col>
      <xdr:colOff>165100</xdr:colOff>
      <xdr:row>61</xdr:row>
      <xdr:rowOff>19776</xdr:rowOff>
    </xdr:to>
    <xdr:sp macro="" textlink="">
      <xdr:nvSpPr>
        <xdr:cNvPr id="468" name="フローチャート: 判断 467">
          <a:extLst>
            <a:ext uri="{FF2B5EF4-FFF2-40B4-BE49-F238E27FC236}">
              <a16:creationId xmlns:a16="http://schemas.microsoft.com/office/drawing/2014/main" id="{E0DDAA0F-B8ED-49DD-A669-B7314FC914C7}"/>
            </a:ext>
          </a:extLst>
        </xdr:cNvPr>
        <xdr:cNvSpPr/>
      </xdr:nvSpPr>
      <xdr:spPr>
        <a:xfrm>
          <a:off x="13300529" y="10213340"/>
          <a:ext cx="101600"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61</xdr:row>
      <xdr:rowOff>29210</xdr:rowOff>
    </xdr:from>
    <xdr:to>
      <xdr:col>72</xdr:col>
      <xdr:colOff>38100</xdr:colOff>
      <xdr:row>61</xdr:row>
      <xdr:rowOff>130810</xdr:rowOff>
    </xdr:to>
    <xdr:sp macro="" textlink="">
      <xdr:nvSpPr>
        <xdr:cNvPr id="469" name="フローチャート: 判断 468">
          <a:extLst>
            <a:ext uri="{FF2B5EF4-FFF2-40B4-BE49-F238E27FC236}">
              <a16:creationId xmlns:a16="http://schemas.microsoft.com/office/drawing/2014/main" id="{6E8622C1-D0DE-44A6-9D2B-EE7AD35E09F2}"/>
            </a:ext>
          </a:extLst>
        </xdr:cNvPr>
        <xdr:cNvSpPr/>
      </xdr:nvSpPr>
      <xdr:spPr>
        <a:xfrm>
          <a:off x="12493171" y="10321653"/>
          <a:ext cx="85272"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62</xdr:row>
      <xdr:rowOff>43906</xdr:rowOff>
    </xdr:from>
    <xdr:to>
      <xdr:col>67</xdr:col>
      <xdr:colOff>101600</xdr:colOff>
      <xdr:row>62</xdr:row>
      <xdr:rowOff>145506</xdr:rowOff>
    </xdr:to>
    <xdr:sp macro="" textlink="">
      <xdr:nvSpPr>
        <xdr:cNvPr id="470" name="フローチャート: 判断 469">
          <a:extLst>
            <a:ext uri="{FF2B5EF4-FFF2-40B4-BE49-F238E27FC236}">
              <a16:creationId xmlns:a16="http://schemas.microsoft.com/office/drawing/2014/main" id="{167B217A-245F-4586-920A-FF2F6E5C827B}"/>
            </a:ext>
          </a:extLst>
        </xdr:cNvPr>
        <xdr:cNvSpPr/>
      </xdr:nvSpPr>
      <xdr:spPr>
        <a:xfrm>
          <a:off x="11669486" y="10505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71" name="テキスト ボックス 470">
          <a:extLst>
            <a:ext uri="{FF2B5EF4-FFF2-40B4-BE49-F238E27FC236}">
              <a16:creationId xmlns:a16="http://schemas.microsoft.com/office/drawing/2014/main" id="{C0137B67-3BCA-43B9-9444-B815D6A8B99E}"/>
            </a:ext>
          </a:extLst>
        </xdr:cNvPr>
        <xdr:cNvSpPr txBox="1"/>
      </xdr:nvSpPr>
      <xdr:spPr>
        <a:xfrm>
          <a:off x="14757400"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72" name="テキスト ボックス 471">
          <a:extLst>
            <a:ext uri="{FF2B5EF4-FFF2-40B4-BE49-F238E27FC236}">
              <a16:creationId xmlns:a16="http://schemas.microsoft.com/office/drawing/2014/main" id="{0D08F6A8-95A6-475D-9136-176F240525A6}"/>
            </a:ext>
          </a:extLst>
        </xdr:cNvPr>
        <xdr:cNvSpPr txBox="1"/>
      </xdr:nvSpPr>
      <xdr:spPr>
        <a:xfrm>
          <a:off x="13984514"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73" name="テキスト ボックス 472">
          <a:extLst>
            <a:ext uri="{FF2B5EF4-FFF2-40B4-BE49-F238E27FC236}">
              <a16:creationId xmlns:a16="http://schemas.microsoft.com/office/drawing/2014/main" id="{EF8B0A15-2FB1-4511-8CA7-2C5993F73BDF}"/>
            </a:ext>
          </a:extLst>
        </xdr:cNvPr>
        <xdr:cNvSpPr txBox="1"/>
      </xdr:nvSpPr>
      <xdr:spPr>
        <a:xfrm>
          <a:off x="13177157"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74" name="テキスト ボックス 473">
          <a:extLst>
            <a:ext uri="{FF2B5EF4-FFF2-40B4-BE49-F238E27FC236}">
              <a16:creationId xmlns:a16="http://schemas.microsoft.com/office/drawing/2014/main" id="{2D92B97A-FA11-4F26-B2F0-591C5E2CDD2D}"/>
            </a:ext>
          </a:extLst>
        </xdr:cNvPr>
        <xdr:cNvSpPr txBox="1"/>
      </xdr:nvSpPr>
      <xdr:spPr>
        <a:xfrm>
          <a:off x="12364357"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75" name="テキスト ボックス 474">
          <a:extLst>
            <a:ext uri="{FF2B5EF4-FFF2-40B4-BE49-F238E27FC236}">
              <a16:creationId xmlns:a16="http://schemas.microsoft.com/office/drawing/2014/main" id="{72A1FF60-0883-47FF-83A1-7629601CF3EC}"/>
            </a:ext>
          </a:extLst>
        </xdr:cNvPr>
        <xdr:cNvSpPr txBox="1"/>
      </xdr:nvSpPr>
      <xdr:spPr>
        <a:xfrm>
          <a:off x="11546114"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86360</xdr:rowOff>
    </xdr:from>
    <xdr:to>
      <xdr:col>85</xdr:col>
      <xdr:colOff>177800</xdr:colOff>
      <xdr:row>59</xdr:row>
      <xdr:rowOff>16510</xdr:rowOff>
    </xdr:to>
    <xdr:sp macro="" textlink="">
      <xdr:nvSpPr>
        <xdr:cNvPr id="476" name="楕円 475">
          <a:extLst>
            <a:ext uri="{FF2B5EF4-FFF2-40B4-BE49-F238E27FC236}">
              <a16:creationId xmlns:a16="http://schemas.microsoft.com/office/drawing/2014/main" id="{23A8250C-C315-41BE-8563-3AF28C64D76E}"/>
            </a:ext>
          </a:extLst>
        </xdr:cNvPr>
        <xdr:cNvSpPr/>
      </xdr:nvSpPr>
      <xdr:spPr>
        <a:xfrm>
          <a:off x="14880771" y="9872617"/>
          <a:ext cx="96157"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57</xdr:row>
      <xdr:rowOff>109237</xdr:rowOff>
    </xdr:from>
    <xdr:ext cx="405111" cy="259045"/>
    <xdr:sp macro="" textlink="">
      <xdr:nvSpPr>
        <xdr:cNvPr id="477" name="【学校施設】&#10;有形固定資産減価償却率該当値テキスト">
          <a:extLst>
            <a:ext uri="{FF2B5EF4-FFF2-40B4-BE49-F238E27FC236}">
              <a16:creationId xmlns:a16="http://schemas.microsoft.com/office/drawing/2014/main" id="{7369D106-1DAF-4BFB-802D-4D4A2547A6C1}"/>
            </a:ext>
          </a:extLst>
        </xdr:cNvPr>
        <xdr:cNvSpPr txBox="1"/>
      </xdr:nvSpPr>
      <xdr:spPr>
        <a:xfrm>
          <a:off x="14969671" y="97267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89626</xdr:rowOff>
    </xdr:from>
    <xdr:to>
      <xdr:col>81</xdr:col>
      <xdr:colOff>101600</xdr:colOff>
      <xdr:row>59</xdr:row>
      <xdr:rowOff>19776</xdr:rowOff>
    </xdr:to>
    <xdr:sp macro="" textlink="">
      <xdr:nvSpPr>
        <xdr:cNvPr id="478" name="楕円 477">
          <a:extLst>
            <a:ext uri="{FF2B5EF4-FFF2-40B4-BE49-F238E27FC236}">
              <a16:creationId xmlns:a16="http://schemas.microsoft.com/office/drawing/2014/main" id="{FD186451-E600-4281-B74C-6B6F65D0E0DE}"/>
            </a:ext>
          </a:extLst>
        </xdr:cNvPr>
        <xdr:cNvSpPr/>
      </xdr:nvSpPr>
      <xdr:spPr>
        <a:xfrm>
          <a:off x="14107886" y="9875883"/>
          <a:ext cx="101600"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58</xdr:row>
      <xdr:rowOff>137160</xdr:rowOff>
    </xdr:from>
    <xdr:to>
      <xdr:col>85</xdr:col>
      <xdr:colOff>127000</xdr:colOff>
      <xdr:row>58</xdr:row>
      <xdr:rowOff>140426</xdr:rowOff>
    </xdr:to>
    <xdr:cxnSp macro="">
      <xdr:nvCxnSpPr>
        <xdr:cNvPr id="479" name="直線コネクタ 478">
          <a:extLst>
            <a:ext uri="{FF2B5EF4-FFF2-40B4-BE49-F238E27FC236}">
              <a16:creationId xmlns:a16="http://schemas.microsoft.com/office/drawing/2014/main" id="{AF271D1C-ECF9-439C-977F-24DDE4D42DD1}"/>
            </a:ext>
          </a:extLst>
        </xdr:cNvPr>
        <xdr:cNvCxnSpPr/>
      </xdr:nvCxnSpPr>
      <xdr:spPr>
        <a:xfrm flipV="1">
          <a:off x="14158686" y="9923417"/>
          <a:ext cx="772885"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34109</xdr:rowOff>
    </xdr:from>
    <xdr:to>
      <xdr:col>76</xdr:col>
      <xdr:colOff>165100</xdr:colOff>
      <xdr:row>58</xdr:row>
      <xdr:rowOff>135709</xdr:rowOff>
    </xdr:to>
    <xdr:sp macro="" textlink="">
      <xdr:nvSpPr>
        <xdr:cNvPr id="480" name="楕円 479">
          <a:extLst>
            <a:ext uri="{FF2B5EF4-FFF2-40B4-BE49-F238E27FC236}">
              <a16:creationId xmlns:a16="http://schemas.microsoft.com/office/drawing/2014/main" id="{BB91DA9D-F911-4019-9B6E-625713BD5769}"/>
            </a:ext>
          </a:extLst>
        </xdr:cNvPr>
        <xdr:cNvSpPr/>
      </xdr:nvSpPr>
      <xdr:spPr>
        <a:xfrm>
          <a:off x="13300529" y="98203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84909</xdr:rowOff>
    </xdr:from>
    <xdr:to>
      <xdr:col>81</xdr:col>
      <xdr:colOff>50800</xdr:colOff>
      <xdr:row>58</xdr:row>
      <xdr:rowOff>140426</xdr:rowOff>
    </xdr:to>
    <xdr:cxnSp macro="">
      <xdr:nvCxnSpPr>
        <xdr:cNvPr id="481" name="直線コネクタ 480">
          <a:extLst>
            <a:ext uri="{FF2B5EF4-FFF2-40B4-BE49-F238E27FC236}">
              <a16:creationId xmlns:a16="http://schemas.microsoft.com/office/drawing/2014/main" id="{B2A0C610-2F76-405D-ACF4-838C0110389E}"/>
            </a:ext>
          </a:extLst>
        </xdr:cNvPr>
        <xdr:cNvCxnSpPr/>
      </xdr:nvCxnSpPr>
      <xdr:spPr>
        <a:xfrm>
          <a:off x="13351329" y="9871166"/>
          <a:ext cx="807357" cy="555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143510</xdr:rowOff>
    </xdr:from>
    <xdr:to>
      <xdr:col>72</xdr:col>
      <xdr:colOff>38100</xdr:colOff>
      <xdr:row>58</xdr:row>
      <xdr:rowOff>73660</xdr:rowOff>
    </xdr:to>
    <xdr:sp macro="" textlink="">
      <xdr:nvSpPr>
        <xdr:cNvPr id="482" name="楕円 481">
          <a:extLst>
            <a:ext uri="{FF2B5EF4-FFF2-40B4-BE49-F238E27FC236}">
              <a16:creationId xmlns:a16="http://schemas.microsoft.com/office/drawing/2014/main" id="{10BFC4A9-E1FD-4001-8DF4-44E72CA15219}"/>
            </a:ext>
          </a:extLst>
        </xdr:cNvPr>
        <xdr:cNvSpPr/>
      </xdr:nvSpPr>
      <xdr:spPr>
        <a:xfrm>
          <a:off x="12493171" y="9761039"/>
          <a:ext cx="85272"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58</xdr:row>
      <xdr:rowOff>22860</xdr:rowOff>
    </xdr:from>
    <xdr:to>
      <xdr:col>76</xdr:col>
      <xdr:colOff>114300</xdr:colOff>
      <xdr:row>58</xdr:row>
      <xdr:rowOff>84909</xdr:rowOff>
    </xdr:to>
    <xdr:cxnSp macro="">
      <xdr:nvCxnSpPr>
        <xdr:cNvPr id="483" name="直線コネクタ 482">
          <a:extLst>
            <a:ext uri="{FF2B5EF4-FFF2-40B4-BE49-F238E27FC236}">
              <a16:creationId xmlns:a16="http://schemas.microsoft.com/office/drawing/2014/main" id="{07016163-055F-49BA-B805-B60DEF1EF50B}"/>
            </a:ext>
          </a:extLst>
        </xdr:cNvPr>
        <xdr:cNvCxnSpPr/>
      </xdr:nvCxnSpPr>
      <xdr:spPr>
        <a:xfrm>
          <a:off x="12538528" y="9809117"/>
          <a:ext cx="812801" cy="62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146430</xdr:rowOff>
    </xdr:from>
    <xdr:ext cx="405111" cy="259045"/>
    <xdr:sp macro="" textlink="">
      <xdr:nvSpPr>
        <xdr:cNvPr id="484" name="n_1aveValue【学校施設】&#10;有形固定資産減価償却率">
          <a:extLst>
            <a:ext uri="{FF2B5EF4-FFF2-40B4-BE49-F238E27FC236}">
              <a16:creationId xmlns:a16="http://schemas.microsoft.com/office/drawing/2014/main" id="{7C7A109A-F3A5-4C6D-8AD4-FE29E4A7855B}"/>
            </a:ext>
          </a:extLst>
        </xdr:cNvPr>
        <xdr:cNvSpPr txBox="1"/>
      </xdr:nvSpPr>
      <xdr:spPr>
        <a:xfrm>
          <a:off x="13959758" y="102701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61</xdr:row>
      <xdr:rowOff>10903</xdr:rowOff>
    </xdr:from>
    <xdr:ext cx="405111" cy="259045"/>
    <xdr:sp macro="" textlink="">
      <xdr:nvSpPr>
        <xdr:cNvPr id="485" name="n_2aveValue【学校施設】&#10;有形固定資産減価償却率">
          <a:extLst>
            <a:ext uri="{FF2B5EF4-FFF2-40B4-BE49-F238E27FC236}">
              <a16:creationId xmlns:a16="http://schemas.microsoft.com/office/drawing/2014/main" id="{FB4E2ABD-840B-4DC8-ACF1-D4B0F313DC74}"/>
            </a:ext>
          </a:extLst>
        </xdr:cNvPr>
        <xdr:cNvSpPr txBox="1"/>
      </xdr:nvSpPr>
      <xdr:spPr>
        <a:xfrm>
          <a:off x="13165101" y="103033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61</xdr:row>
      <xdr:rowOff>121937</xdr:rowOff>
    </xdr:from>
    <xdr:ext cx="405111" cy="259045"/>
    <xdr:sp macro="" textlink="">
      <xdr:nvSpPr>
        <xdr:cNvPr id="486" name="n_3aveValue【学校施設】&#10;有形固定資産減価償却率">
          <a:extLst>
            <a:ext uri="{FF2B5EF4-FFF2-40B4-BE49-F238E27FC236}">
              <a16:creationId xmlns:a16="http://schemas.microsoft.com/office/drawing/2014/main" id="{82488DC5-97F6-4D83-B3AB-2C4A5FEAD510}"/>
            </a:ext>
          </a:extLst>
        </xdr:cNvPr>
        <xdr:cNvSpPr txBox="1"/>
      </xdr:nvSpPr>
      <xdr:spPr>
        <a:xfrm>
          <a:off x="12357744" y="104143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162033</xdr:rowOff>
    </xdr:from>
    <xdr:ext cx="405111" cy="259045"/>
    <xdr:sp macro="" textlink="">
      <xdr:nvSpPr>
        <xdr:cNvPr id="487" name="n_4aveValue【学校施設】&#10;有形固定資産減価償却率">
          <a:extLst>
            <a:ext uri="{FF2B5EF4-FFF2-40B4-BE49-F238E27FC236}">
              <a16:creationId xmlns:a16="http://schemas.microsoft.com/office/drawing/2014/main" id="{036D41EB-C127-4A84-B2A5-8CB6DF7C2291}"/>
            </a:ext>
          </a:extLst>
        </xdr:cNvPr>
        <xdr:cNvSpPr txBox="1"/>
      </xdr:nvSpPr>
      <xdr:spPr>
        <a:xfrm>
          <a:off x="11534058" y="10285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57</xdr:row>
      <xdr:rowOff>36303</xdr:rowOff>
    </xdr:from>
    <xdr:ext cx="405111" cy="259045"/>
    <xdr:sp macro="" textlink="">
      <xdr:nvSpPr>
        <xdr:cNvPr id="488" name="n_1mainValue【学校施設】&#10;有形固定資産減価償却率">
          <a:extLst>
            <a:ext uri="{FF2B5EF4-FFF2-40B4-BE49-F238E27FC236}">
              <a16:creationId xmlns:a16="http://schemas.microsoft.com/office/drawing/2014/main" id="{AC974D1F-9D0B-486A-AB44-06329E6BF478}"/>
            </a:ext>
          </a:extLst>
        </xdr:cNvPr>
        <xdr:cNvSpPr txBox="1"/>
      </xdr:nvSpPr>
      <xdr:spPr>
        <a:xfrm>
          <a:off x="13959758" y="96538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56</xdr:row>
      <xdr:rowOff>152236</xdr:rowOff>
    </xdr:from>
    <xdr:ext cx="405111" cy="259045"/>
    <xdr:sp macro="" textlink="">
      <xdr:nvSpPr>
        <xdr:cNvPr id="489" name="n_2mainValue【学校施設】&#10;有形固定資産減価償却率">
          <a:extLst>
            <a:ext uri="{FF2B5EF4-FFF2-40B4-BE49-F238E27FC236}">
              <a16:creationId xmlns:a16="http://schemas.microsoft.com/office/drawing/2014/main" id="{3FCC5224-B7F3-47D7-B685-2EEA56087F0B}"/>
            </a:ext>
          </a:extLst>
        </xdr:cNvPr>
        <xdr:cNvSpPr txBox="1"/>
      </xdr:nvSpPr>
      <xdr:spPr>
        <a:xfrm>
          <a:off x="13165101" y="960103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56</xdr:row>
      <xdr:rowOff>90187</xdr:rowOff>
    </xdr:from>
    <xdr:ext cx="405111" cy="259045"/>
    <xdr:sp macro="" textlink="">
      <xdr:nvSpPr>
        <xdr:cNvPr id="490" name="n_3mainValue【学校施設】&#10;有形固定資産減価償却率">
          <a:extLst>
            <a:ext uri="{FF2B5EF4-FFF2-40B4-BE49-F238E27FC236}">
              <a16:creationId xmlns:a16="http://schemas.microsoft.com/office/drawing/2014/main" id="{66B85792-E50A-4767-A330-9F1017CFC857}"/>
            </a:ext>
          </a:extLst>
        </xdr:cNvPr>
        <xdr:cNvSpPr txBox="1"/>
      </xdr:nvSpPr>
      <xdr:spPr>
        <a:xfrm>
          <a:off x="12357744" y="95389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91" name="正方形/長方形 490">
          <a:extLst>
            <a:ext uri="{FF2B5EF4-FFF2-40B4-BE49-F238E27FC236}">
              <a16:creationId xmlns:a16="http://schemas.microsoft.com/office/drawing/2014/main" id="{D33150C9-F04B-46BD-8A3E-10BC9D28A0D9}"/>
            </a:ext>
          </a:extLst>
        </xdr:cNvPr>
        <xdr:cNvSpPr/>
      </xdr:nvSpPr>
      <xdr:spPr>
        <a:xfrm>
          <a:off x="16720457" y="7875814"/>
          <a:ext cx="4332514" cy="62411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92" name="正方形/長方形 491">
          <a:extLst>
            <a:ext uri="{FF2B5EF4-FFF2-40B4-BE49-F238E27FC236}">
              <a16:creationId xmlns:a16="http://schemas.microsoft.com/office/drawing/2014/main" id="{3AED0598-5F55-4765-B80D-F861A5D83999}"/>
            </a:ext>
          </a:extLst>
        </xdr:cNvPr>
        <xdr:cNvSpPr/>
      </xdr:nvSpPr>
      <xdr:spPr>
        <a:xfrm>
          <a:off x="16847457" y="8525329"/>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93" name="正方形/長方形 492">
          <a:extLst>
            <a:ext uri="{FF2B5EF4-FFF2-40B4-BE49-F238E27FC236}">
              <a16:creationId xmlns:a16="http://schemas.microsoft.com/office/drawing/2014/main" id="{8F0510DE-399C-4019-BEE6-765DCE2D7851}"/>
            </a:ext>
          </a:extLst>
        </xdr:cNvPr>
        <xdr:cNvSpPr/>
      </xdr:nvSpPr>
      <xdr:spPr>
        <a:xfrm>
          <a:off x="16847457" y="872580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94" name="正方形/長方形 493">
          <a:extLst>
            <a:ext uri="{FF2B5EF4-FFF2-40B4-BE49-F238E27FC236}">
              <a16:creationId xmlns:a16="http://schemas.microsoft.com/office/drawing/2014/main" id="{D708B12F-B5C2-411A-8847-B98A5DA87831}"/>
            </a:ext>
          </a:extLst>
        </xdr:cNvPr>
        <xdr:cNvSpPr/>
      </xdr:nvSpPr>
      <xdr:spPr>
        <a:xfrm>
          <a:off x="17765486" y="8525329"/>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95" name="正方形/長方形 494">
          <a:extLst>
            <a:ext uri="{FF2B5EF4-FFF2-40B4-BE49-F238E27FC236}">
              <a16:creationId xmlns:a16="http://schemas.microsoft.com/office/drawing/2014/main" id="{29A179D4-61ED-48DF-B8F8-3CEEA8865190}"/>
            </a:ext>
          </a:extLst>
        </xdr:cNvPr>
        <xdr:cNvSpPr/>
      </xdr:nvSpPr>
      <xdr:spPr>
        <a:xfrm>
          <a:off x="17765486" y="872580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96" name="正方形/長方形 495">
          <a:extLst>
            <a:ext uri="{FF2B5EF4-FFF2-40B4-BE49-F238E27FC236}">
              <a16:creationId xmlns:a16="http://schemas.microsoft.com/office/drawing/2014/main" id="{D610FFFB-9628-4525-88F8-8FA4112EA736}"/>
            </a:ext>
          </a:extLst>
        </xdr:cNvPr>
        <xdr:cNvSpPr/>
      </xdr:nvSpPr>
      <xdr:spPr>
        <a:xfrm>
          <a:off x="18810514" y="8525329"/>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97" name="正方形/長方形 496">
          <a:extLst>
            <a:ext uri="{FF2B5EF4-FFF2-40B4-BE49-F238E27FC236}">
              <a16:creationId xmlns:a16="http://schemas.microsoft.com/office/drawing/2014/main" id="{204828B2-CDD3-4E01-953F-AF775A2A30EC}"/>
            </a:ext>
          </a:extLst>
        </xdr:cNvPr>
        <xdr:cNvSpPr/>
      </xdr:nvSpPr>
      <xdr:spPr>
        <a:xfrm>
          <a:off x="18810514" y="872580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98" name="正方形/長方形 497">
          <a:extLst>
            <a:ext uri="{FF2B5EF4-FFF2-40B4-BE49-F238E27FC236}">
              <a16:creationId xmlns:a16="http://schemas.microsoft.com/office/drawing/2014/main" id="{3E2DF9DD-4F90-46AA-ABEC-2F34F628B1AF}"/>
            </a:ext>
          </a:extLst>
        </xdr:cNvPr>
        <xdr:cNvSpPr/>
      </xdr:nvSpPr>
      <xdr:spPr>
        <a:xfrm>
          <a:off x="16720457" y="8999764"/>
          <a:ext cx="4332514" cy="2250622"/>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99" name="テキスト ボックス 498">
          <a:extLst>
            <a:ext uri="{FF2B5EF4-FFF2-40B4-BE49-F238E27FC236}">
              <a16:creationId xmlns:a16="http://schemas.microsoft.com/office/drawing/2014/main" id="{0269363E-508C-4C32-9991-BB91EC05C3E3}"/>
            </a:ext>
          </a:extLst>
        </xdr:cNvPr>
        <xdr:cNvSpPr txBox="1"/>
      </xdr:nvSpPr>
      <xdr:spPr>
        <a:xfrm>
          <a:off x="16698686" y="8811986"/>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00" name="直線コネクタ 499">
          <a:extLst>
            <a:ext uri="{FF2B5EF4-FFF2-40B4-BE49-F238E27FC236}">
              <a16:creationId xmlns:a16="http://schemas.microsoft.com/office/drawing/2014/main" id="{4E65370C-B409-4C07-A7D1-873BE9FF2E5B}"/>
            </a:ext>
          </a:extLst>
        </xdr:cNvPr>
        <xdr:cNvCxnSpPr/>
      </xdr:nvCxnSpPr>
      <xdr:spPr>
        <a:xfrm>
          <a:off x="16720457" y="11250386"/>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501" name="テキスト ボックス 500">
          <a:extLst>
            <a:ext uri="{FF2B5EF4-FFF2-40B4-BE49-F238E27FC236}">
              <a16:creationId xmlns:a16="http://schemas.microsoft.com/office/drawing/2014/main" id="{B0DFDDBF-4276-4076-8C84-EABBD9302435}"/>
            </a:ext>
          </a:extLst>
        </xdr:cNvPr>
        <xdr:cNvSpPr txBox="1"/>
      </xdr:nvSpPr>
      <xdr:spPr>
        <a:xfrm>
          <a:off x="16302264" y="1111088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76200</xdr:rowOff>
    </xdr:from>
    <xdr:to>
      <xdr:col>120</xdr:col>
      <xdr:colOff>114300</xdr:colOff>
      <xdr:row>64</xdr:row>
      <xdr:rowOff>76200</xdr:rowOff>
    </xdr:to>
    <xdr:cxnSp macro="">
      <xdr:nvCxnSpPr>
        <xdr:cNvPr id="502" name="直線コネクタ 501">
          <a:extLst>
            <a:ext uri="{FF2B5EF4-FFF2-40B4-BE49-F238E27FC236}">
              <a16:creationId xmlns:a16="http://schemas.microsoft.com/office/drawing/2014/main" id="{519AF065-5A9D-4B1D-A3EF-356DB42C2CA2}"/>
            </a:ext>
          </a:extLst>
        </xdr:cNvPr>
        <xdr:cNvCxnSpPr/>
      </xdr:nvCxnSpPr>
      <xdr:spPr>
        <a:xfrm>
          <a:off x="16720457" y="10874829"/>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503" name="テキスト ボックス 502">
          <a:extLst>
            <a:ext uri="{FF2B5EF4-FFF2-40B4-BE49-F238E27FC236}">
              <a16:creationId xmlns:a16="http://schemas.microsoft.com/office/drawing/2014/main" id="{211368C6-B33C-4C4D-B8D7-3B9B35DC216F}"/>
            </a:ext>
          </a:extLst>
        </xdr:cNvPr>
        <xdr:cNvSpPr txBox="1"/>
      </xdr:nvSpPr>
      <xdr:spPr>
        <a:xfrm>
          <a:off x="16302264" y="10735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504" name="直線コネクタ 503">
          <a:extLst>
            <a:ext uri="{FF2B5EF4-FFF2-40B4-BE49-F238E27FC236}">
              <a16:creationId xmlns:a16="http://schemas.microsoft.com/office/drawing/2014/main" id="{DD4AAC63-8591-47DA-AAB7-08B5CA2D6385}"/>
            </a:ext>
          </a:extLst>
        </xdr:cNvPr>
        <xdr:cNvCxnSpPr/>
      </xdr:nvCxnSpPr>
      <xdr:spPr>
        <a:xfrm>
          <a:off x="16720457" y="10499271"/>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505" name="テキスト ボックス 504">
          <a:extLst>
            <a:ext uri="{FF2B5EF4-FFF2-40B4-BE49-F238E27FC236}">
              <a16:creationId xmlns:a16="http://schemas.microsoft.com/office/drawing/2014/main" id="{46340A9D-3135-453E-B83B-EE5C96B3C215}"/>
            </a:ext>
          </a:extLst>
        </xdr:cNvPr>
        <xdr:cNvSpPr txBox="1"/>
      </xdr:nvSpPr>
      <xdr:spPr>
        <a:xfrm>
          <a:off x="16302264" y="1035977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06" name="直線コネクタ 505">
          <a:extLst>
            <a:ext uri="{FF2B5EF4-FFF2-40B4-BE49-F238E27FC236}">
              <a16:creationId xmlns:a16="http://schemas.microsoft.com/office/drawing/2014/main" id="{8CD16470-A326-424E-9CFA-ABC2E957310F}"/>
            </a:ext>
          </a:extLst>
        </xdr:cNvPr>
        <xdr:cNvCxnSpPr/>
      </xdr:nvCxnSpPr>
      <xdr:spPr>
        <a:xfrm>
          <a:off x="16720457" y="10123714"/>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507" name="テキスト ボックス 506">
          <a:extLst>
            <a:ext uri="{FF2B5EF4-FFF2-40B4-BE49-F238E27FC236}">
              <a16:creationId xmlns:a16="http://schemas.microsoft.com/office/drawing/2014/main" id="{5433FD89-0728-4B61-AEC9-01566771D5A3}"/>
            </a:ext>
          </a:extLst>
        </xdr:cNvPr>
        <xdr:cNvSpPr txBox="1"/>
      </xdr:nvSpPr>
      <xdr:spPr>
        <a:xfrm>
          <a:off x="16302264" y="998421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508" name="直線コネクタ 507">
          <a:extLst>
            <a:ext uri="{FF2B5EF4-FFF2-40B4-BE49-F238E27FC236}">
              <a16:creationId xmlns:a16="http://schemas.microsoft.com/office/drawing/2014/main" id="{9C732D6E-EEC4-4F39-B7F2-8ED5A56F9B4E}"/>
            </a:ext>
          </a:extLst>
        </xdr:cNvPr>
        <xdr:cNvCxnSpPr/>
      </xdr:nvCxnSpPr>
      <xdr:spPr>
        <a:xfrm>
          <a:off x="16720457" y="9750879"/>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509" name="テキスト ボックス 508">
          <a:extLst>
            <a:ext uri="{FF2B5EF4-FFF2-40B4-BE49-F238E27FC236}">
              <a16:creationId xmlns:a16="http://schemas.microsoft.com/office/drawing/2014/main" id="{0C128127-DC2C-42FE-930B-323DC3020A46}"/>
            </a:ext>
          </a:extLst>
        </xdr:cNvPr>
        <xdr:cNvSpPr txBox="1"/>
      </xdr:nvSpPr>
      <xdr:spPr>
        <a:xfrm>
          <a:off x="16302264" y="961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510" name="直線コネクタ 509">
          <a:extLst>
            <a:ext uri="{FF2B5EF4-FFF2-40B4-BE49-F238E27FC236}">
              <a16:creationId xmlns:a16="http://schemas.microsoft.com/office/drawing/2014/main" id="{112E41EB-3EC0-4C67-A5AC-35FFC39B4556}"/>
            </a:ext>
          </a:extLst>
        </xdr:cNvPr>
        <xdr:cNvCxnSpPr/>
      </xdr:nvCxnSpPr>
      <xdr:spPr>
        <a:xfrm>
          <a:off x="16720457" y="9375321"/>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511" name="テキスト ボックス 510">
          <a:extLst>
            <a:ext uri="{FF2B5EF4-FFF2-40B4-BE49-F238E27FC236}">
              <a16:creationId xmlns:a16="http://schemas.microsoft.com/office/drawing/2014/main" id="{D98FBA21-4EBD-48DA-B412-BAD626084443}"/>
            </a:ext>
          </a:extLst>
        </xdr:cNvPr>
        <xdr:cNvSpPr txBox="1"/>
      </xdr:nvSpPr>
      <xdr:spPr>
        <a:xfrm>
          <a:off x="16302264" y="92358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12" name="直線コネクタ 511">
          <a:extLst>
            <a:ext uri="{FF2B5EF4-FFF2-40B4-BE49-F238E27FC236}">
              <a16:creationId xmlns:a16="http://schemas.microsoft.com/office/drawing/2014/main" id="{B0A6FB52-0361-42A2-BA3D-9810886FCD6A}"/>
            </a:ext>
          </a:extLst>
        </xdr:cNvPr>
        <xdr:cNvCxnSpPr/>
      </xdr:nvCxnSpPr>
      <xdr:spPr>
        <a:xfrm>
          <a:off x="16720457" y="8999764"/>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13" name="テキスト ボックス 512">
          <a:extLst>
            <a:ext uri="{FF2B5EF4-FFF2-40B4-BE49-F238E27FC236}">
              <a16:creationId xmlns:a16="http://schemas.microsoft.com/office/drawing/2014/main" id="{FFB8DE3E-11F2-4121-95DC-1B2559E2B237}"/>
            </a:ext>
          </a:extLst>
        </xdr:cNvPr>
        <xdr:cNvSpPr txBox="1"/>
      </xdr:nvSpPr>
      <xdr:spPr>
        <a:xfrm>
          <a:off x="16302264" y="88602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14" name="【学校施設】&#10;一人当たり面積グラフ枠">
          <a:extLst>
            <a:ext uri="{FF2B5EF4-FFF2-40B4-BE49-F238E27FC236}">
              <a16:creationId xmlns:a16="http://schemas.microsoft.com/office/drawing/2014/main" id="{66347D46-CD4F-45D8-9E92-5044F4E64021}"/>
            </a:ext>
          </a:extLst>
        </xdr:cNvPr>
        <xdr:cNvSpPr/>
      </xdr:nvSpPr>
      <xdr:spPr>
        <a:xfrm>
          <a:off x="16720457" y="8999764"/>
          <a:ext cx="4332514" cy="2250622"/>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46990</xdr:rowOff>
    </xdr:from>
    <xdr:to>
      <xdr:col>116</xdr:col>
      <xdr:colOff>62864</xdr:colOff>
      <xdr:row>64</xdr:row>
      <xdr:rowOff>87630</xdr:rowOff>
    </xdr:to>
    <xdr:cxnSp macro="">
      <xdr:nvCxnSpPr>
        <xdr:cNvPr id="515" name="直線コネクタ 514">
          <a:extLst>
            <a:ext uri="{FF2B5EF4-FFF2-40B4-BE49-F238E27FC236}">
              <a16:creationId xmlns:a16="http://schemas.microsoft.com/office/drawing/2014/main" id="{5F4080B1-DD5F-4A87-80C4-3C964603F9DF}"/>
            </a:ext>
          </a:extLst>
        </xdr:cNvPr>
        <xdr:cNvCxnSpPr/>
      </xdr:nvCxnSpPr>
      <xdr:spPr>
        <a:xfrm flipV="1">
          <a:off x="20266750" y="9327061"/>
          <a:ext cx="0" cy="15591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91457</xdr:rowOff>
    </xdr:from>
    <xdr:ext cx="469744" cy="259045"/>
    <xdr:sp macro="" textlink="">
      <xdr:nvSpPr>
        <xdr:cNvPr id="516" name="【学校施設】&#10;一人当たり面積最小値テキスト">
          <a:extLst>
            <a:ext uri="{FF2B5EF4-FFF2-40B4-BE49-F238E27FC236}">
              <a16:creationId xmlns:a16="http://schemas.microsoft.com/office/drawing/2014/main" id="{ABA34408-488B-458F-8D27-861C3CCD01DF}"/>
            </a:ext>
          </a:extLst>
        </xdr:cNvPr>
        <xdr:cNvSpPr txBox="1"/>
      </xdr:nvSpPr>
      <xdr:spPr>
        <a:xfrm>
          <a:off x="20305486" y="108900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87630</xdr:rowOff>
    </xdr:from>
    <xdr:to>
      <xdr:col>116</xdr:col>
      <xdr:colOff>152400</xdr:colOff>
      <xdr:row>64</xdr:row>
      <xdr:rowOff>87630</xdr:rowOff>
    </xdr:to>
    <xdr:cxnSp macro="">
      <xdr:nvCxnSpPr>
        <xdr:cNvPr id="517" name="直線コネクタ 516">
          <a:extLst>
            <a:ext uri="{FF2B5EF4-FFF2-40B4-BE49-F238E27FC236}">
              <a16:creationId xmlns:a16="http://schemas.microsoft.com/office/drawing/2014/main" id="{A0F29154-AD37-4106-967D-5E861F9EE84A}"/>
            </a:ext>
          </a:extLst>
        </xdr:cNvPr>
        <xdr:cNvCxnSpPr/>
      </xdr:nvCxnSpPr>
      <xdr:spPr>
        <a:xfrm>
          <a:off x="20194814" y="10886259"/>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53</xdr:row>
      <xdr:rowOff>165117</xdr:rowOff>
    </xdr:from>
    <xdr:ext cx="469744" cy="259045"/>
    <xdr:sp macro="" textlink="">
      <xdr:nvSpPr>
        <xdr:cNvPr id="518" name="【学校施設】&#10;一人当たり面積最大値テキスト">
          <a:extLst>
            <a:ext uri="{FF2B5EF4-FFF2-40B4-BE49-F238E27FC236}">
              <a16:creationId xmlns:a16="http://schemas.microsoft.com/office/drawing/2014/main" id="{97986945-DD12-4598-83AF-EA30E984A29E}"/>
            </a:ext>
          </a:extLst>
        </xdr:cNvPr>
        <xdr:cNvSpPr txBox="1"/>
      </xdr:nvSpPr>
      <xdr:spPr>
        <a:xfrm>
          <a:off x="20305486" y="91077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46990</xdr:rowOff>
    </xdr:from>
    <xdr:to>
      <xdr:col>116</xdr:col>
      <xdr:colOff>152400</xdr:colOff>
      <xdr:row>55</xdr:row>
      <xdr:rowOff>46990</xdr:rowOff>
    </xdr:to>
    <xdr:cxnSp macro="">
      <xdr:nvCxnSpPr>
        <xdr:cNvPr id="519" name="直線コネクタ 518">
          <a:extLst>
            <a:ext uri="{FF2B5EF4-FFF2-40B4-BE49-F238E27FC236}">
              <a16:creationId xmlns:a16="http://schemas.microsoft.com/office/drawing/2014/main" id="{903EB821-027E-4958-95A2-944B2BBF5A41}"/>
            </a:ext>
          </a:extLst>
        </xdr:cNvPr>
        <xdr:cNvCxnSpPr/>
      </xdr:nvCxnSpPr>
      <xdr:spPr>
        <a:xfrm>
          <a:off x="20194814" y="9327061"/>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38117</xdr:rowOff>
    </xdr:from>
    <xdr:ext cx="469744" cy="259045"/>
    <xdr:sp macro="" textlink="">
      <xdr:nvSpPr>
        <xdr:cNvPr id="520" name="【学校施設】&#10;一人当たり面積平均値テキスト">
          <a:extLst>
            <a:ext uri="{FF2B5EF4-FFF2-40B4-BE49-F238E27FC236}">
              <a16:creationId xmlns:a16="http://schemas.microsoft.com/office/drawing/2014/main" id="{3CC264BB-27F3-4576-8671-E65D133A7404}"/>
            </a:ext>
          </a:extLst>
        </xdr:cNvPr>
        <xdr:cNvSpPr txBox="1"/>
      </xdr:nvSpPr>
      <xdr:spPr>
        <a:xfrm>
          <a:off x="20305486" y="1033056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15240</xdr:rowOff>
    </xdr:from>
    <xdr:to>
      <xdr:col>116</xdr:col>
      <xdr:colOff>114300</xdr:colOff>
      <xdr:row>62</xdr:row>
      <xdr:rowOff>116840</xdr:rowOff>
    </xdr:to>
    <xdr:sp macro="" textlink="">
      <xdr:nvSpPr>
        <xdr:cNvPr id="521" name="フローチャート: 判断 520">
          <a:extLst>
            <a:ext uri="{FF2B5EF4-FFF2-40B4-BE49-F238E27FC236}">
              <a16:creationId xmlns:a16="http://schemas.microsoft.com/office/drawing/2014/main" id="{76455218-2CEF-4B4A-80E4-52FC24329023}"/>
            </a:ext>
          </a:extLst>
        </xdr:cNvPr>
        <xdr:cNvSpPr/>
      </xdr:nvSpPr>
      <xdr:spPr>
        <a:xfrm>
          <a:off x="20216586" y="104764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10160</xdr:rowOff>
    </xdr:from>
    <xdr:to>
      <xdr:col>112</xdr:col>
      <xdr:colOff>38100</xdr:colOff>
      <xdr:row>62</xdr:row>
      <xdr:rowOff>111760</xdr:rowOff>
    </xdr:to>
    <xdr:sp macro="" textlink="">
      <xdr:nvSpPr>
        <xdr:cNvPr id="522" name="フローチャート: 判断 521">
          <a:extLst>
            <a:ext uri="{FF2B5EF4-FFF2-40B4-BE49-F238E27FC236}">
              <a16:creationId xmlns:a16="http://schemas.microsoft.com/office/drawing/2014/main" id="{A6008E5A-0105-4DC1-8662-4EE4952A7ABE}"/>
            </a:ext>
          </a:extLst>
        </xdr:cNvPr>
        <xdr:cNvSpPr/>
      </xdr:nvSpPr>
      <xdr:spPr>
        <a:xfrm>
          <a:off x="19460029" y="10471331"/>
          <a:ext cx="85271"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16510</xdr:rowOff>
    </xdr:from>
    <xdr:to>
      <xdr:col>107</xdr:col>
      <xdr:colOff>101600</xdr:colOff>
      <xdr:row>62</xdr:row>
      <xdr:rowOff>118110</xdr:rowOff>
    </xdr:to>
    <xdr:sp macro="" textlink="">
      <xdr:nvSpPr>
        <xdr:cNvPr id="523" name="フローチャート: 判断 522">
          <a:extLst>
            <a:ext uri="{FF2B5EF4-FFF2-40B4-BE49-F238E27FC236}">
              <a16:creationId xmlns:a16="http://schemas.microsoft.com/office/drawing/2014/main" id="{1A8FBBAF-D1BD-487D-AAF4-6A0D64675B37}"/>
            </a:ext>
          </a:extLst>
        </xdr:cNvPr>
        <xdr:cNvSpPr/>
      </xdr:nvSpPr>
      <xdr:spPr>
        <a:xfrm>
          <a:off x="18636343" y="104776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0</xdr:rowOff>
    </xdr:from>
    <xdr:to>
      <xdr:col>102</xdr:col>
      <xdr:colOff>165100</xdr:colOff>
      <xdr:row>62</xdr:row>
      <xdr:rowOff>101600</xdr:rowOff>
    </xdr:to>
    <xdr:sp macro="" textlink="">
      <xdr:nvSpPr>
        <xdr:cNvPr id="524" name="フローチャート: 判断 523">
          <a:extLst>
            <a:ext uri="{FF2B5EF4-FFF2-40B4-BE49-F238E27FC236}">
              <a16:creationId xmlns:a16="http://schemas.microsoft.com/office/drawing/2014/main" id="{9A316749-2C37-4543-A865-D8BB4937B64E}"/>
            </a:ext>
          </a:extLst>
        </xdr:cNvPr>
        <xdr:cNvSpPr/>
      </xdr:nvSpPr>
      <xdr:spPr>
        <a:xfrm>
          <a:off x="17828986" y="10461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2540</xdr:rowOff>
    </xdr:from>
    <xdr:to>
      <xdr:col>98</xdr:col>
      <xdr:colOff>38100</xdr:colOff>
      <xdr:row>62</xdr:row>
      <xdr:rowOff>104140</xdr:rowOff>
    </xdr:to>
    <xdr:sp macro="" textlink="">
      <xdr:nvSpPr>
        <xdr:cNvPr id="525" name="フローチャート: 判断 524">
          <a:extLst>
            <a:ext uri="{FF2B5EF4-FFF2-40B4-BE49-F238E27FC236}">
              <a16:creationId xmlns:a16="http://schemas.microsoft.com/office/drawing/2014/main" id="{3156D6FE-FC46-4E80-AB7B-1E798FC4A256}"/>
            </a:ext>
          </a:extLst>
        </xdr:cNvPr>
        <xdr:cNvSpPr/>
      </xdr:nvSpPr>
      <xdr:spPr>
        <a:xfrm>
          <a:off x="17021629" y="10463711"/>
          <a:ext cx="85271"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26" name="テキスト ボックス 525">
          <a:extLst>
            <a:ext uri="{FF2B5EF4-FFF2-40B4-BE49-F238E27FC236}">
              <a16:creationId xmlns:a16="http://schemas.microsoft.com/office/drawing/2014/main" id="{E60C3EF3-0192-46D0-A30B-3B613F43B774}"/>
            </a:ext>
          </a:extLst>
        </xdr:cNvPr>
        <xdr:cNvSpPr txBox="1"/>
      </xdr:nvSpPr>
      <xdr:spPr>
        <a:xfrm>
          <a:off x="20093214"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27" name="テキスト ボックス 526">
          <a:extLst>
            <a:ext uri="{FF2B5EF4-FFF2-40B4-BE49-F238E27FC236}">
              <a16:creationId xmlns:a16="http://schemas.microsoft.com/office/drawing/2014/main" id="{272D63BB-B68B-45A6-AAD0-9D578A4B8F65}"/>
            </a:ext>
          </a:extLst>
        </xdr:cNvPr>
        <xdr:cNvSpPr txBox="1"/>
      </xdr:nvSpPr>
      <xdr:spPr>
        <a:xfrm>
          <a:off x="19331214"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28" name="テキスト ボックス 527">
          <a:extLst>
            <a:ext uri="{FF2B5EF4-FFF2-40B4-BE49-F238E27FC236}">
              <a16:creationId xmlns:a16="http://schemas.microsoft.com/office/drawing/2014/main" id="{7D83AC11-BF06-492F-8367-7E01C0DF09A8}"/>
            </a:ext>
          </a:extLst>
        </xdr:cNvPr>
        <xdr:cNvSpPr txBox="1"/>
      </xdr:nvSpPr>
      <xdr:spPr>
        <a:xfrm>
          <a:off x="18512971"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29" name="テキスト ボックス 528">
          <a:extLst>
            <a:ext uri="{FF2B5EF4-FFF2-40B4-BE49-F238E27FC236}">
              <a16:creationId xmlns:a16="http://schemas.microsoft.com/office/drawing/2014/main" id="{2B5B4B18-B72F-431C-B287-84DB0C100219}"/>
            </a:ext>
          </a:extLst>
        </xdr:cNvPr>
        <xdr:cNvSpPr txBox="1"/>
      </xdr:nvSpPr>
      <xdr:spPr>
        <a:xfrm>
          <a:off x="17705614"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30" name="テキスト ボックス 529">
          <a:extLst>
            <a:ext uri="{FF2B5EF4-FFF2-40B4-BE49-F238E27FC236}">
              <a16:creationId xmlns:a16="http://schemas.microsoft.com/office/drawing/2014/main" id="{9BD0FB11-9C24-402A-929F-2DC54E827073}"/>
            </a:ext>
          </a:extLst>
        </xdr:cNvPr>
        <xdr:cNvSpPr txBox="1"/>
      </xdr:nvSpPr>
      <xdr:spPr>
        <a:xfrm>
          <a:off x="16892814"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170180</xdr:rowOff>
    </xdr:from>
    <xdr:to>
      <xdr:col>116</xdr:col>
      <xdr:colOff>114300</xdr:colOff>
      <xdr:row>63</xdr:row>
      <xdr:rowOff>100330</xdr:rowOff>
    </xdr:to>
    <xdr:sp macro="" textlink="">
      <xdr:nvSpPr>
        <xdr:cNvPr id="531" name="楕円 530">
          <a:extLst>
            <a:ext uri="{FF2B5EF4-FFF2-40B4-BE49-F238E27FC236}">
              <a16:creationId xmlns:a16="http://schemas.microsoft.com/office/drawing/2014/main" id="{141BD958-965A-4092-9411-DD20A463085E}"/>
            </a:ext>
          </a:extLst>
        </xdr:cNvPr>
        <xdr:cNvSpPr/>
      </xdr:nvSpPr>
      <xdr:spPr>
        <a:xfrm>
          <a:off x="20216586" y="10631351"/>
          <a:ext cx="101600"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148607</xdr:rowOff>
    </xdr:from>
    <xdr:ext cx="469744" cy="259045"/>
    <xdr:sp macro="" textlink="">
      <xdr:nvSpPr>
        <xdr:cNvPr id="532" name="【学校施設】&#10;一人当たり面積該当値テキスト">
          <a:extLst>
            <a:ext uri="{FF2B5EF4-FFF2-40B4-BE49-F238E27FC236}">
              <a16:creationId xmlns:a16="http://schemas.microsoft.com/office/drawing/2014/main" id="{038561B6-8982-439B-BBE7-3C4C40970E8F}"/>
            </a:ext>
          </a:extLst>
        </xdr:cNvPr>
        <xdr:cNvSpPr txBox="1"/>
      </xdr:nvSpPr>
      <xdr:spPr>
        <a:xfrm>
          <a:off x="20305486" y="106097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62</xdr:row>
      <xdr:rowOff>157480</xdr:rowOff>
    </xdr:from>
    <xdr:to>
      <xdr:col>112</xdr:col>
      <xdr:colOff>38100</xdr:colOff>
      <xdr:row>63</xdr:row>
      <xdr:rowOff>87630</xdr:rowOff>
    </xdr:to>
    <xdr:sp macro="" textlink="">
      <xdr:nvSpPr>
        <xdr:cNvPr id="533" name="楕円 532">
          <a:extLst>
            <a:ext uri="{FF2B5EF4-FFF2-40B4-BE49-F238E27FC236}">
              <a16:creationId xmlns:a16="http://schemas.microsoft.com/office/drawing/2014/main" id="{E2AEF738-4974-4CC9-AE6E-840DA7B5708C}"/>
            </a:ext>
          </a:extLst>
        </xdr:cNvPr>
        <xdr:cNvSpPr/>
      </xdr:nvSpPr>
      <xdr:spPr>
        <a:xfrm>
          <a:off x="19460029" y="10618651"/>
          <a:ext cx="85271"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36830</xdr:rowOff>
    </xdr:from>
    <xdr:to>
      <xdr:col>116</xdr:col>
      <xdr:colOff>63500</xdr:colOff>
      <xdr:row>63</xdr:row>
      <xdr:rowOff>49530</xdr:rowOff>
    </xdr:to>
    <xdr:cxnSp macro="">
      <xdr:nvCxnSpPr>
        <xdr:cNvPr id="534" name="直線コネクタ 533">
          <a:extLst>
            <a:ext uri="{FF2B5EF4-FFF2-40B4-BE49-F238E27FC236}">
              <a16:creationId xmlns:a16="http://schemas.microsoft.com/office/drawing/2014/main" id="{330E5F5F-82D7-4028-B139-F8E131F39AD1}"/>
            </a:ext>
          </a:extLst>
        </xdr:cNvPr>
        <xdr:cNvCxnSpPr/>
      </xdr:nvCxnSpPr>
      <xdr:spPr>
        <a:xfrm>
          <a:off x="19505386" y="10666730"/>
          <a:ext cx="762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148590</xdr:rowOff>
    </xdr:from>
    <xdr:to>
      <xdr:col>107</xdr:col>
      <xdr:colOff>101600</xdr:colOff>
      <xdr:row>63</xdr:row>
      <xdr:rowOff>78740</xdr:rowOff>
    </xdr:to>
    <xdr:sp macro="" textlink="">
      <xdr:nvSpPr>
        <xdr:cNvPr id="535" name="楕円 534">
          <a:extLst>
            <a:ext uri="{FF2B5EF4-FFF2-40B4-BE49-F238E27FC236}">
              <a16:creationId xmlns:a16="http://schemas.microsoft.com/office/drawing/2014/main" id="{C3F06CEF-1173-4C14-B834-C4F6DA1098F8}"/>
            </a:ext>
          </a:extLst>
        </xdr:cNvPr>
        <xdr:cNvSpPr/>
      </xdr:nvSpPr>
      <xdr:spPr>
        <a:xfrm>
          <a:off x="18636343" y="10609761"/>
          <a:ext cx="101600"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27940</xdr:rowOff>
    </xdr:from>
    <xdr:to>
      <xdr:col>111</xdr:col>
      <xdr:colOff>177800</xdr:colOff>
      <xdr:row>63</xdr:row>
      <xdr:rowOff>36830</xdr:rowOff>
    </xdr:to>
    <xdr:cxnSp macro="">
      <xdr:nvCxnSpPr>
        <xdr:cNvPr id="536" name="直線コネクタ 535">
          <a:extLst>
            <a:ext uri="{FF2B5EF4-FFF2-40B4-BE49-F238E27FC236}">
              <a16:creationId xmlns:a16="http://schemas.microsoft.com/office/drawing/2014/main" id="{5C3C697E-16BE-42BA-9AE7-C26B5E856325}"/>
            </a:ext>
          </a:extLst>
        </xdr:cNvPr>
        <xdr:cNvCxnSpPr/>
      </xdr:nvCxnSpPr>
      <xdr:spPr>
        <a:xfrm>
          <a:off x="18687143" y="10657840"/>
          <a:ext cx="818243" cy="88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62</xdr:row>
      <xdr:rowOff>138430</xdr:rowOff>
    </xdr:from>
    <xdr:to>
      <xdr:col>102</xdr:col>
      <xdr:colOff>165100</xdr:colOff>
      <xdr:row>63</xdr:row>
      <xdr:rowOff>68580</xdr:rowOff>
    </xdr:to>
    <xdr:sp macro="" textlink="">
      <xdr:nvSpPr>
        <xdr:cNvPr id="537" name="楕円 536">
          <a:extLst>
            <a:ext uri="{FF2B5EF4-FFF2-40B4-BE49-F238E27FC236}">
              <a16:creationId xmlns:a16="http://schemas.microsoft.com/office/drawing/2014/main" id="{F6A8769C-282F-4317-92AD-612D8BE8DF6B}"/>
            </a:ext>
          </a:extLst>
        </xdr:cNvPr>
        <xdr:cNvSpPr/>
      </xdr:nvSpPr>
      <xdr:spPr>
        <a:xfrm>
          <a:off x="17828986" y="10599601"/>
          <a:ext cx="101600"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17780</xdr:rowOff>
    </xdr:from>
    <xdr:to>
      <xdr:col>107</xdr:col>
      <xdr:colOff>50800</xdr:colOff>
      <xdr:row>63</xdr:row>
      <xdr:rowOff>27940</xdr:rowOff>
    </xdr:to>
    <xdr:cxnSp macro="">
      <xdr:nvCxnSpPr>
        <xdr:cNvPr id="538" name="直線コネクタ 537">
          <a:extLst>
            <a:ext uri="{FF2B5EF4-FFF2-40B4-BE49-F238E27FC236}">
              <a16:creationId xmlns:a16="http://schemas.microsoft.com/office/drawing/2014/main" id="{612C9362-25D4-47D8-9928-800171AAF945}"/>
            </a:ext>
          </a:extLst>
        </xdr:cNvPr>
        <xdr:cNvCxnSpPr/>
      </xdr:nvCxnSpPr>
      <xdr:spPr>
        <a:xfrm>
          <a:off x="17879786" y="10647680"/>
          <a:ext cx="807357" cy="10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60</xdr:row>
      <xdr:rowOff>128287</xdr:rowOff>
    </xdr:from>
    <xdr:ext cx="469744" cy="259045"/>
    <xdr:sp macro="" textlink="">
      <xdr:nvSpPr>
        <xdr:cNvPr id="539" name="n_1aveValue【学校施設】&#10;一人当たり面積">
          <a:extLst>
            <a:ext uri="{FF2B5EF4-FFF2-40B4-BE49-F238E27FC236}">
              <a16:creationId xmlns:a16="http://schemas.microsoft.com/office/drawing/2014/main" id="{5D1C6FB1-06AC-4DC7-8E58-853EC307EF63}"/>
            </a:ext>
          </a:extLst>
        </xdr:cNvPr>
        <xdr:cNvSpPr txBox="1"/>
      </xdr:nvSpPr>
      <xdr:spPr>
        <a:xfrm>
          <a:off x="19279584" y="102520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134637</xdr:rowOff>
    </xdr:from>
    <xdr:ext cx="469744" cy="259045"/>
    <xdr:sp macro="" textlink="">
      <xdr:nvSpPr>
        <xdr:cNvPr id="540" name="n_2aveValue【学校施設】&#10;一人当たり面積">
          <a:extLst>
            <a:ext uri="{FF2B5EF4-FFF2-40B4-BE49-F238E27FC236}">
              <a16:creationId xmlns:a16="http://schemas.microsoft.com/office/drawing/2014/main" id="{2D2789A8-4FDF-49E6-AD8C-A1E464D83BE9}"/>
            </a:ext>
          </a:extLst>
        </xdr:cNvPr>
        <xdr:cNvSpPr txBox="1"/>
      </xdr:nvSpPr>
      <xdr:spPr>
        <a:xfrm>
          <a:off x="18468598" y="102583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118127</xdr:rowOff>
    </xdr:from>
    <xdr:ext cx="469744" cy="259045"/>
    <xdr:sp macro="" textlink="">
      <xdr:nvSpPr>
        <xdr:cNvPr id="541" name="n_3aveValue【学校施設】&#10;一人当たり面積">
          <a:extLst>
            <a:ext uri="{FF2B5EF4-FFF2-40B4-BE49-F238E27FC236}">
              <a16:creationId xmlns:a16="http://schemas.microsoft.com/office/drawing/2014/main" id="{9C1AC01C-81F7-4F6E-86ED-0B2036A10F4F}"/>
            </a:ext>
          </a:extLst>
        </xdr:cNvPr>
        <xdr:cNvSpPr txBox="1"/>
      </xdr:nvSpPr>
      <xdr:spPr>
        <a:xfrm>
          <a:off x="17661241" y="102418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120667</xdr:rowOff>
    </xdr:from>
    <xdr:ext cx="469744" cy="259045"/>
    <xdr:sp macro="" textlink="">
      <xdr:nvSpPr>
        <xdr:cNvPr id="542" name="n_4aveValue【学校施設】&#10;一人当たり面積">
          <a:extLst>
            <a:ext uri="{FF2B5EF4-FFF2-40B4-BE49-F238E27FC236}">
              <a16:creationId xmlns:a16="http://schemas.microsoft.com/office/drawing/2014/main" id="{71D64A19-9D79-41C9-8C4B-DD728C3C2942}"/>
            </a:ext>
          </a:extLst>
        </xdr:cNvPr>
        <xdr:cNvSpPr txBox="1"/>
      </xdr:nvSpPr>
      <xdr:spPr>
        <a:xfrm>
          <a:off x="16853884" y="102443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63</xdr:row>
      <xdr:rowOff>78757</xdr:rowOff>
    </xdr:from>
    <xdr:ext cx="469744" cy="259045"/>
    <xdr:sp macro="" textlink="">
      <xdr:nvSpPr>
        <xdr:cNvPr id="543" name="n_1mainValue【学校施設】&#10;一人当たり面積">
          <a:extLst>
            <a:ext uri="{FF2B5EF4-FFF2-40B4-BE49-F238E27FC236}">
              <a16:creationId xmlns:a16="http://schemas.microsoft.com/office/drawing/2014/main" id="{C037733F-6811-4FDE-B27E-0F2A43F4B6E7}"/>
            </a:ext>
          </a:extLst>
        </xdr:cNvPr>
        <xdr:cNvSpPr txBox="1"/>
      </xdr:nvSpPr>
      <xdr:spPr>
        <a:xfrm>
          <a:off x="19279584" y="107086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69867</xdr:rowOff>
    </xdr:from>
    <xdr:ext cx="469744" cy="259045"/>
    <xdr:sp macro="" textlink="">
      <xdr:nvSpPr>
        <xdr:cNvPr id="544" name="n_2mainValue【学校施設】&#10;一人当たり面積">
          <a:extLst>
            <a:ext uri="{FF2B5EF4-FFF2-40B4-BE49-F238E27FC236}">
              <a16:creationId xmlns:a16="http://schemas.microsoft.com/office/drawing/2014/main" id="{95229E30-E6CF-4B85-B040-D97CB2DC59BF}"/>
            </a:ext>
          </a:extLst>
        </xdr:cNvPr>
        <xdr:cNvSpPr txBox="1"/>
      </xdr:nvSpPr>
      <xdr:spPr>
        <a:xfrm>
          <a:off x="18468598" y="106997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59707</xdr:rowOff>
    </xdr:from>
    <xdr:ext cx="469744" cy="259045"/>
    <xdr:sp macro="" textlink="">
      <xdr:nvSpPr>
        <xdr:cNvPr id="545" name="n_3mainValue【学校施設】&#10;一人当たり面積">
          <a:extLst>
            <a:ext uri="{FF2B5EF4-FFF2-40B4-BE49-F238E27FC236}">
              <a16:creationId xmlns:a16="http://schemas.microsoft.com/office/drawing/2014/main" id="{C837C4F2-393C-4F4D-A3DC-D46C4F1E38B6}"/>
            </a:ext>
          </a:extLst>
        </xdr:cNvPr>
        <xdr:cNvSpPr txBox="1"/>
      </xdr:nvSpPr>
      <xdr:spPr>
        <a:xfrm>
          <a:off x="17661241" y="10689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46" name="正方形/長方形 545">
          <a:extLst>
            <a:ext uri="{FF2B5EF4-FFF2-40B4-BE49-F238E27FC236}">
              <a16:creationId xmlns:a16="http://schemas.microsoft.com/office/drawing/2014/main" id="{1978D401-4DCD-4918-8AC3-B51D0513988C}"/>
            </a:ext>
          </a:extLst>
        </xdr:cNvPr>
        <xdr:cNvSpPr/>
      </xdr:nvSpPr>
      <xdr:spPr>
        <a:xfrm>
          <a:off x="11384643" y="11625943"/>
          <a:ext cx="4316186" cy="62411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47" name="正方形/長方形 546">
          <a:extLst>
            <a:ext uri="{FF2B5EF4-FFF2-40B4-BE49-F238E27FC236}">
              <a16:creationId xmlns:a16="http://schemas.microsoft.com/office/drawing/2014/main" id="{CE250C74-2943-455F-919B-F09CD26B77B1}"/>
            </a:ext>
          </a:extLst>
        </xdr:cNvPr>
        <xdr:cNvSpPr/>
      </xdr:nvSpPr>
      <xdr:spPr>
        <a:xfrm>
          <a:off x="11495314" y="1227545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48" name="正方形/長方形 547">
          <a:extLst>
            <a:ext uri="{FF2B5EF4-FFF2-40B4-BE49-F238E27FC236}">
              <a16:creationId xmlns:a16="http://schemas.microsoft.com/office/drawing/2014/main" id="{CC695327-4F2C-4CCB-BA4C-C9FCEFBC5735}"/>
            </a:ext>
          </a:extLst>
        </xdr:cNvPr>
        <xdr:cNvSpPr/>
      </xdr:nvSpPr>
      <xdr:spPr>
        <a:xfrm>
          <a:off x="11495314" y="12475936"/>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49" name="正方形/長方形 548">
          <a:extLst>
            <a:ext uri="{FF2B5EF4-FFF2-40B4-BE49-F238E27FC236}">
              <a16:creationId xmlns:a16="http://schemas.microsoft.com/office/drawing/2014/main" id="{BBDB666F-C05D-45B1-8C08-85BBAE7599BF}"/>
            </a:ext>
          </a:extLst>
        </xdr:cNvPr>
        <xdr:cNvSpPr/>
      </xdr:nvSpPr>
      <xdr:spPr>
        <a:xfrm>
          <a:off x="12429671" y="1227545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50" name="正方形/長方形 549">
          <a:extLst>
            <a:ext uri="{FF2B5EF4-FFF2-40B4-BE49-F238E27FC236}">
              <a16:creationId xmlns:a16="http://schemas.microsoft.com/office/drawing/2014/main" id="{592A1BBA-3163-43FD-95F2-8375FA0D18B2}"/>
            </a:ext>
          </a:extLst>
        </xdr:cNvPr>
        <xdr:cNvSpPr/>
      </xdr:nvSpPr>
      <xdr:spPr>
        <a:xfrm>
          <a:off x="12429671" y="12475936"/>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51" name="正方形/長方形 550">
          <a:extLst>
            <a:ext uri="{FF2B5EF4-FFF2-40B4-BE49-F238E27FC236}">
              <a16:creationId xmlns:a16="http://schemas.microsoft.com/office/drawing/2014/main" id="{E43372C7-486F-4696-9927-65F15F06A750}"/>
            </a:ext>
          </a:extLst>
        </xdr:cNvPr>
        <xdr:cNvSpPr/>
      </xdr:nvSpPr>
      <xdr:spPr>
        <a:xfrm>
          <a:off x="13474700" y="1227545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52" name="正方形/長方形 551">
          <a:extLst>
            <a:ext uri="{FF2B5EF4-FFF2-40B4-BE49-F238E27FC236}">
              <a16:creationId xmlns:a16="http://schemas.microsoft.com/office/drawing/2014/main" id="{565C8088-C13B-4649-ABC6-05CD88D05781}"/>
            </a:ext>
          </a:extLst>
        </xdr:cNvPr>
        <xdr:cNvSpPr/>
      </xdr:nvSpPr>
      <xdr:spPr>
        <a:xfrm>
          <a:off x="13474700" y="1247593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53" name="正方形/長方形 552">
          <a:extLst>
            <a:ext uri="{FF2B5EF4-FFF2-40B4-BE49-F238E27FC236}">
              <a16:creationId xmlns:a16="http://schemas.microsoft.com/office/drawing/2014/main" id="{14C9D3A3-E142-421A-A5E8-2D72FB9B6A89}"/>
            </a:ext>
          </a:extLst>
        </xdr:cNvPr>
        <xdr:cNvSpPr/>
      </xdr:nvSpPr>
      <xdr:spPr>
        <a:xfrm>
          <a:off x="11384643" y="12749893"/>
          <a:ext cx="4316186" cy="2250621"/>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54" name="テキスト ボックス 553">
          <a:extLst>
            <a:ext uri="{FF2B5EF4-FFF2-40B4-BE49-F238E27FC236}">
              <a16:creationId xmlns:a16="http://schemas.microsoft.com/office/drawing/2014/main" id="{51859545-5F86-4BEB-9C6B-F321A11E34ED}"/>
            </a:ext>
          </a:extLst>
        </xdr:cNvPr>
        <xdr:cNvSpPr txBox="1"/>
      </xdr:nvSpPr>
      <xdr:spPr>
        <a:xfrm>
          <a:off x="11346543" y="12562114"/>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55" name="直線コネクタ 554">
          <a:extLst>
            <a:ext uri="{FF2B5EF4-FFF2-40B4-BE49-F238E27FC236}">
              <a16:creationId xmlns:a16="http://schemas.microsoft.com/office/drawing/2014/main" id="{F16702AB-331E-4D07-94A7-798F47A5A2E9}"/>
            </a:ext>
          </a:extLst>
        </xdr:cNvPr>
        <xdr:cNvCxnSpPr/>
      </xdr:nvCxnSpPr>
      <xdr:spPr>
        <a:xfrm>
          <a:off x="11384643" y="15000514"/>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556" name="テキスト ボックス 555">
          <a:extLst>
            <a:ext uri="{FF2B5EF4-FFF2-40B4-BE49-F238E27FC236}">
              <a16:creationId xmlns:a16="http://schemas.microsoft.com/office/drawing/2014/main" id="{B4A3534F-69B7-429E-B456-476182C9743B}"/>
            </a:ext>
          </a:extLst>
        </xdr:cNvPr>
        <xdr:cNvSpPr txBox="1"/>
      </xdr:nvSpPr>
      <xdr:spPr>
        <a:xfrm>
          <a:off x="10966450" y="148582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557" name="直線コネクタ 556">
          <a:extLst>
            <a:ext uri="{FF2B5EF4-FFF2-40B4-BE49-F238E27FC236}">
              <a16:creationId xmlns:a16="http://schemas.microsoft.com/office/drawing/2014/main" id="{99DA3579-A04E-4C15-8903-3C8B63FA58E5}"/>
            </a:ext>
          </a:extLst>
        </xdr:cNvPr>
        <xdr:cNvCxnSpPr/>
      </xdr:nvCxnSpPr>
      <xdr:spPr>
        <a:xfrm>
          <a:off x="11384643" y="14679386"/>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558" name="テキスト ボックス 557">
          <a:extLst>
            <a:ext uri="{FF2B5EF4-FFF2-40B4-BE49-F238E27FC236}">
              <a16:creationId xmlns:a16="http://schemas.microsoft.com/office/drawing/2014/main" id="{233FA64D-5828-4D05-955E-BB6269A12230}"/>
            </a:ext>
          </a:extLst>
        </xdr:cNvPr>
        <xdr:cNvSpPr txBox="1"/>
      </xdr:nvSpPr>
      <xdr:spPr>
        <a:xfrm>
          <a:off x="10966450" y="145371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559" name="直線コネクタ 558">
          <a:extLst>
            <a:ext uri="{FF2B5EF4-FFF2-40B4-BE49-F238E27FC236}">
              <a16:creationId xmlns:a16="http://schemas.microsoft.com/office/drawing/2014/main" id="{EDE03BA9-2C0A-4252-98C1-A9C5E41C7823}"/>
            </a:ext>
          </a:extLst>
        </xdr:cNvPr>
        <xdr:cNvCxnSpPr/>
      </xdr:nvCxnSpPr>
      <xdr:spPr>
        <a:xfrm>
          <a:off x="11384643" y="14355536"/>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560" name="テキスト ボックス 559">
          <a:extLst>
            <a:ext uri="{FF2B5EF4-FFF2-40B4-BE49-F238E27FC236}">
              <a16:creationId xmlns:a16="http://schemas.microsoft.com/office/drawing/2014/main" id="{0D4FE6A6-7472-4B58-B7C0-285BFD94024C}"/>
            </a:ext>
          </a:extLst>
        </xdr:cNvPr>
        <xdr:cNvSpPr txBox="1"/>
      </xdr:nvSpPr>
      <xdr:spPr>
        <a:xfrm>
          <a:off x="11014241" y="142160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561" name="直線コネクタ 560">
          <a:extLst>
            <a:ext uri="{FF2B5EF4-FFF2-40B4-BE49-F238E27FC236}">
              <a16:creationId xmlns:a16="http://schemas.microsoft.com/office/drawing/2014/main" id="{8A1A54FD-FE7E-4CCB-8825-76802F4DD416}"/>
            </a:ext>
          </a:extLst>
        </xdr:cNvPr>
        <xdr:cNvCxnSpPr/>
      </xdr:nvCxnSpPr>
      <xdr:spPr>
        <a:xfrm>
          <a:off x="11384643" y="14034407"/>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562" name="テキスト ボックス 561">
          <a:extLst>
            <a:ext uri="{FF2B5EF4-FFF2-40B4-BE49-F238E27FC236}">
              <a16:creationId xmlns:a16="http://schemas.microsoft.com/office/drawing/2014/main" id="{B7061E3E-7825-46CB-8E56-EFE989F01D58}"/>
            </a:ext>
          </a:extLst>
        </xdr:cNvPr>
        <xdr:cNvSpPr txBox="1"/>
      </xdr:nvSpPr>
      <xdr:spPr>
        <a:xfrm>
          <a:off x="11014241" y="1389490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563" name="直線コネクタ 562">
          <a:extLst>
            <a:ext uri="{FF2B5EF4-FFF2-40B4-BE49-F238E27FC236}">
              <a16:creationId xmlns:a16="http://schemas.microsoft.com/office/drawing/2014/main" id="{C1B18BD3-2B22-4A2F-94CA-147B122B4058}"/>
            </a:ext>
          </a:extLst>
        </xdr:cNvPr>
        <xdr:cNvCxnSpPr/>
      </xdr:nvCxnSpPr>
      <xdr:spPr>
        <a:xfrm>
          <a:off x="11384643" y="13713278"/>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564" name="テキスト ボックス 563">
          <a:extLst>
            <a:ext uri="{FF2B5EF4-FFF2-40B4-BE49-F238E27FC236}">
              <a16:creationId xmlns:a16="http://schemas.microsoft.com/office/drawing/2014/main" id="{FEAE1D4A-AA35-461D-9F0F-FC563297D416}"/>
            </a:ext>
          </a:extLst>
        </xdr:cNvPr>
        <xdr:cNvSpPr txBox="1"/>
      </xdr:nvSpPr>
      <xdr:spPr>
        <a:xfrm>
          <a:off x="110142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565" name="直線コネクタ 564">
          <a:extLst>
            <a:ext uri="{FF2B5EF4-FFF2-40B4-BE49-F238E27FC236}">
              <a16:creationId xmlns:a16="http://schemas.microsoft.com/office/drawing/2014/main" id="{F50B3DA4-F37D-4A2B-B9F4-B8169317DD1C}"/>
            </a:ext>
          </a:extLst>
        </xdr:cNvPr>
        <xdr:cNvCxnSpPr/>
      </xdr:nvCxnSpPr>
      <xdr:spPr>
        <a:xfrm>
          <a:off x="11384643" y="13392150"/>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566" name="テキスト ボックス 565">
          <a:extLst>
            <a:ext uri="{FF2B5EF4-FFF2-40B4-BE49-F238E27FC236}">
              <a16:creationId xmlns:a16="http://schemas.microsoft.com/office/drawing/2014/main" id="{4FF56D59-E86B-4EB3-8CBF-90642B8EAA35}"/>
            </a:ext>
          </a:extLst>
        </xdr:cNvPr>
        <xdr:cNvSpPr txBox="1"/>
      </xdr:nvSpPr>
      <xdr:spPr>
        <a:xfrm>
          <a:off x="11014241" y="132526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567" name="直線コネクタ 566">
          <a:extLst>
            <a:ext uri="{FF2B5EF4-FFF2-40B4-BE49-F238E27FC236}">
              <a16:creationId xmlns:a16="http://schemas.microsoft.com/office/drawing/2014/main" id="{6F3D46A4-A1CF-49C3-AD84-9D6F460D334C}"/>
            </a:ext>
          </a:extLst>
        </xdr:cNvPr>
        <xdr:cNvCxnSpPr/>
      </xdr:nvCxnSpPr>
      <xdr:spPr>
        <a:xfrm>
          <a:off x="11384643" y="13071021"/>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568" name="テキスト ボックス 567">
          <a:extLst>
            <a:ext uri="{FF2B5EF4-FFF2-40B4-BE49-F238E27FC236}">
              <a16:creationId xmlns:a16="http://schemas.microsoft.com/office/drawing/2014/main" id="{571E1C4B-122D-4E20-B2AF-57B94CD0B2EB}"/>
            </a:ext>
          </a:extLst>
        </xdr:cNvPr>
        <xdr:cNvSpPr txBox="1"/>
      </xdr:nvSpPr>
      <xdr:spPr>
        <a:xfrm>
          <a:off x="11078361" y="1293151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69" name="直線コネクタ 568">
          <a:extLst>
            <a:ext uri="{FF2B5EF4-FFF2-40B4-BE49-F238E27FC236}">
              <a16:creationId xmlns:a16="http://schemas.microsoft.com/office/drawing/2014/main" id="{6E620533-57C5-4869-B9A8-7DBBCAF97318}"/>
            </a:ext>
          </a:extLst>
        </xdr:cNvPr>
        <xdr:cNvCxnSpPr/>
      </xdr:nvCxnSpPr>
      <xdr:spPr>
        <a:xfrm>
          <a:off x="11384643" y="12749893"/>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570" name="【児童館】&#10;有形固定資産減価償却率グラフ枠">
          <a:extLst>
            <a:ext uri="{FF2B5EF4-FFF2-40B4-BE49-F238E27FC236}">
              <a16:creationId xmlns:a16="http://schemas.microsoft.com/office/drawing/2014/main" id="{B8844B81-8B37-4555-9153-E7D6BB716362}"/>
            </a:ext>
          </a:extLst>
        </xdr:cNvPr>
        <xdr:cNvSpPr/>
      </xdr:nvSpPr>
      <xdr:spPr>
        <a:xfrm>
          <a:off x="11384643" y="12749893"/>
          <a:ext cx="4316186" cy="2250621"/>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85452</xdr:rowOff>
    </xdr:from>
    <xdr:to>
      <xdr:col>85</xdr:col>
      <xdr:colOff>126364</xdr:colOff>
      <xdr:row>85</xdr:row>
      <xdr:rowOff>150768</xdr:rowOff>
    </xdr:to>
    <xdr:cxnSp macro="">
      <xdr:nvCxnSpPr>
        <xdr:cNvPr id="571" name="直線コネクタ 570">
          <a:extLst>
            <a:ext uri="{FF2B5EF4-FFF2-40B4-BE49-F238E27FC236}">
              <a16:creationId xmlns:a16="http://schemas.microsoft.com/office/drawing/2014/main" id="{3F8E76AA-84D8-40F6-978B-C7DE9D0927FF}"/>
            </a:ext>
          </a:extLst>
        </xdr:cNvPr>
        <xdr:cNvCxnSpPr/>
      </xdr:nvCxnSpPr>
      <xdr:spPr>
        <a:xfrm flipV="1">
          <a:off x="14930935" y="13246281"/>
          <a:ext cx="0" cy="12464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154595</xdr:rowOff>
    </xdr:from>
    <xdr:ext cx="405111" cy="259045"/>
    <xdr:sp macro="" textlink="">
      <xdr:nvSpPr>
        <xdr:cNvPr id="572" name="【児童館】&#10;有形固定資産減価償却率最小値テキスト">
          <a:extLst>
            <a:ext uri="{FF2B5EF4-FFF2-40B4-BE49-F238E27FC236}">
              <a16:creationId xmlns:a16="http://schemas.microsoft.com/office/drawing/2014/main" id="{2ABF9EC5-8F13-4E32-804A-3D595E125F33}"/>
            </a:ext>
          </a:extLst>
        </xdr:cNvPr>
        <xdr:cNvSpPr txBox="1"/>
      </xdr:nvSpPr>
      <xdr:spPr>
        <a:xfrm>
          <a:off x="14969671" y="144965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150768</xdr:rowOff>
    </xdr:from>
    <xdr:to>
      <xdr:col>86</xdr:col>
      <xdr:colOff>25400</xdr:colOff>
      <xdr:row>85</xdr:row>
      <xdr:rowOff>150768</xdr:rowOff>
    </xdr:to>
    <xdr:cxnSp macro="">
      <xdr:nvCxnSpPr>
        <xdr:cNvPr id="573" name="直線コネクタ 572">
          <a:extLst>
            <a:ext uri="{FF2B5EF4-FFF2-40B4-BE49-F238E27FC236}">
              <a16:creationId xmlns:a16="http://schemas.microsoft.com/office/drawing/2014/main" id="{12D65061-1797-4A1D-8CCA-8F1F71C8D1BE}"/>
            </a:ext>
          </a:extLst>
        </xdr:cNvPr>
        <xdr:cNvCxnSpPr/>
      </xdr:nvCxnSpPr>
      <xdr:spPr>
        <a:xfrm>
          <a:off x="14842671" y="14492697"/>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32129</xdr:rowOff>
    </xdr:from>
    <xdr:ext cx="405111" cy="259045"/>
    <xdr:sp macro="" textlink="">
      <xdr:nvSpPr>
        <xdr:cNvPr id="574" name="【児童館】&#10;有形固定資産減価償却率最大値テキスト">
          <a:extLst>
            <a:ext uri="{FF2B5EF4-FFF2-40B4-BE49-F238E27FC236}">
              <a16:creationId xmlns:a16="http://schemas.microsoft.com/office/drawing/2014/main" id="{A06C501F-0E51-4C19-9A16-0B286CC98DF3}"/>
            </a:ext>
          </a:extLst>
        </xdr:cNvPr>
        <xdr:cNvSpPr txBox="1"/>
      </xdr:nvSpPr>
      <xdr:spPr>
        <a:xfrm>
          <a:off x="14969671" y="130242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85452</xdr:rowOff>
    </xdr:from>
    <xdr:to>
      <xdr:col>86</xdr:col>
      <xdr:colOff>25400</xdr:colOff>
      <xdr:row>78</xdr:row>
      <xdr:rowOff>85452</xdr:rowOff>
    </xdr:to>
    <xdr:cxnSp macro="">
      <xdr:nvCxnSpPr>
        <xdr:cNvPr id="575" name="直線コネクタ 574">
          <a:extLst>
            <a:ext uri="{FF2B5EF4-FFF2-40B4-BE49-F238E27FC236}">
              <a16:creationId xmlns:a16="http://schemas.microsoft.com/office/drawing/2014/main" id="{E7157E38-87E7-47A6-8EFA-B4E8070E841C}"/>
            </a:ext>
          </a:extLst>
        </xdr:cNvPr>
        <xdr:cNvCxnSpPr/>
      </xdr:nvCxnSpPr>
      <xdr:spPr>
        <a:xfrm>
          <a:off x="14842671" y="13246281"/>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76761</xdr:rowOff>
    </xdr:from>
    <xdr:ext cx="405111" cy="259045"/>
    <xdr:sp macro="" textlink="">
      <xdr:nvSpPr>
        <xdr:cNvPr id="576" name="【児童館】&#10;有形固定資産減価償却率平均値テキスト">
          <a:extLst>
            <a:ext uri="{FF2B5EF4-FFF2-40B4-BE49-F238E27FC236}">
              <a16:creationId xmlns:a16="http://schemas.microsoft.com/office/drawing/2014/main" id="{EDFCE1EB-A86E-475D-A5C8-D60C01EB823D}"/>
            </a:ext>
          </a:extLst>
        </xdr:cNvPr>
        <xdr:cNvSpPr txBox="1"/>
      </xdr:nvSpPr>
      <xdr:spPr>
        <a:xfrm>
          <a:off x="14969671" y="1391250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98334</xdr:rowOff>
    </xdr:from>
    <xdr:to>
      <xdr:col>85</xdr:col>
      <xdr:colOff>177800</xdr:colOff>
      <xdr:row>83</xdr:row>
      <xdr:rowOff>28484</xdr:rowOff>
    </xdr:to>
    <xdr:sp macro="" textlink="">
      <xdr:nvSpPr>
        <xdr:cNvPr id="577" name="フローチャート: 判断 576">
          <a:extLst>
            <a:ext uri="{FF2B5EF4-FFF2-40B4-BE49-F238E27FC236}">
              <a16:creationId xmlns:a16="http://schemas.microsoft.com/office/drawing/2014/main" id="{9DE12413-2465-4FC3-B6F4-00916E383A6E}"/>
            </a:ext>
          </a:extLst>
        </xdr:cNvPr>
        <xdr:cNvSpPr/>
      </xdr:nvSpPr>
      <xdr:spPr>
        <a:xfrm>
          <a:off x="14880771" y="13934077"/>
          <a:ext cx="96157"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124461</xdr:rowOff>
    </xdr:from>
    <xdr:to>
      <xdr:col>81</xdr:col>
      <xdr:colOff>101600</xdr:colOff>
      <xdr:row>83</xdr:row>
      <xdr:rowOff>54611</xdr:rowOff>
    </xdr:to>
    <xdr:sp macro="" textlink="">
      <xdr:nvSpPr>
        <xdr:cNvPr id="578" name="フローチャート: 判断 577">
          <a:extLst>
            <a:ext uri="{FF2B5EF4-FFF2-40B4-BE49-F238E27FC236}">
              <a16:creationId xmlns:a16="http://schemas.microsoft.com/office/drawing/2014/main" id="{148D7446-3BA0-4EA7-9547-E3AD81FE29B2}"/>
            </a:ext>
          </a:extLst>
        </xdr:cNvPr>
        <xdr:cNvSpPr/>
      </xdr:nvSpPr>
      <xdr:spPr>
        <a:xfrm>
          <a:off x="14107886" y="13960204"/>
          <a:ext cx="101600"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98334</xdr:rowOff>
    </xdr:from>
    <xdr:to>
      <xdr:col>76</xdr:col>
      <xdr:colOff>165100</xdr:colOff>
      <xdr:row>83</xdr:row>
      <xdr:rowOff>28484</xdr:rowOff>
    </xdr:to>
    <xdr:sp macro="" textlink="">
      <xdr:nvSpPr>
        <xdr:cNvPr id="579" name="フローチャート: 判断 578">
          <a:extLst>
            <a:ext uri="{FF2B5EF4-FFF2-40B4-BE49-F238E27FC236}">
              <a16:creationId xmlns:a16="http://schemas.microsoft.com/office/drawing/2014/main" id="{CD605333-7D44-452E-8AD3-1FCBF8923734}"/>
            </a:ext>
          </a:extLst>
        </xdr:cNvPr>
        <xdr:cNvSpPr/>
      </xdr:nvSpPr>
      <xdr:spPr>
        <a:xfrm>
          <a:off x="13300529" y="13934077"/>
          <a:ext cx="101600"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108131</xdr:rowOff>
    </xdr:from>
    <xdr:to>
      <xdr:col>72</xdr:col>
      <xdr:colOff>38100</xdr:colOff>
      <xdr:row>83</xdr:row>
      <xdr:rowOff>38281</xdr:rowOff>
    </xdr:to>
    <xdr:sp macro="" textlink="">
      <xdr:nvSpPr>
        <xdr:cNvPr id="580" name="フローチャート: 判断 579">
          <a:extLst>
            <a:ext uri="{FF2B5EF4-FFF2-40B4-BE49-F238E27FC236}">
              <a16:creationId xmlns:a16="http://schemas.microsoft.com/office/drawing/2014/main" id="{5F165B29-5986-4889-8F87-BF8AD47C1F74}"/>
            </a:ext>
          </a:extLst>
        </xdr:cNvPr>
        <xdr:cNvSpPr/>
      </xdr:nvSpPr>
      <xdr:spPr>
        <a:xfrm>
          <a:off x="12493171" y="13943874"/>
          <a:ext cx="85272"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163649</xdr:rowOff>
    </xdr:from>
    <xdr:to>
      <xdr:col>67</xdr:col>
      <xdr:colOff>101600</xdr:colOff>
      <xdr:row>83</xdr:row>
      <xdr:rowOff>93799</xdr:rowOff>
    </xdr:to>
    <xdr:sp macro="" textlink="">
      <xdr:nvSpPr>
        <xdr:cNvPr id="581" name="フローチャート: 判断 580">
          <a:extLst>
            <a:ext uri="{FF2B5EF4-FFF2-40B4-BE49-F238E27FC236}">
              <a16:creationId xmlns:a16="http://schemas.microsoft.com/office/drawing/2014/main" id="{BBE428C9-26A2-4244-ACF7-5E5DEE5C48D9}"/>
            </a:ext>
          </a:extLst>
        </xdr:cNvPr>
        <xdr:cNvSpPr/>
      </xdr:nvSpPr>
      <xdr:spPr>
        <a:xfrm>
          <a:off x="11669486" y="13999392"/>
          <a:ext cx="101600"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582" name="テキスト ボックス 581">
          <a:extLst>
            <a:ext uri="{FF2B5EF4-FFF2-40B4-BE49-F238E27FC236}">
              <a16:creationId xmlns:a16="http://schemas.microsoft.com/office/drawing/2014/main" id="{37528FCB-DD29-4F38-9485-E219763E7D8A}"/>
            </a:ext>
          </a:extLst>
        </xdr:cNvPr>
        <xdr:cNvSpPr txBox="1"/>
      </xdr:nvSpPr>
      <xdr:spPr>
        <a:xfrm>
          <a:off x="14757400"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583" name="テキスト ボックス 582">
          <a:extLst>
            <a:ext uri="{FF2B5EF4-FFF2-40B4-BE49-F238E27FC236}">
              <a16:creationId xmlns:a16="http://schemas.microsoft.com/office/drawing/2014/main" id="{0BE37A3F-545F-4EBB-B401-77DB487B491F}"/>
            </a:ext>
          </a:extLst>
        </xdr:cNvPr>
        <xdr:cNvSpPr txBox="1"/>
      </xdr:nvSpPr>
      <xdr:spPr>
        <a:xfrm>
          <a:off x="13984514"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84" name="テキスト ボックス 583">
          <a:extLst>
            <a:ext uri="{FF2B5EF4-FFF2-40B4-BE49-F238E27FC236}">
              <a16:creationId xmlns:a16="http://schemas.microsoft.com/office/drawing/2014/main" id="{D8ABA8EA-A51B-4005-95FB-B911A7E941F9}"/>
            </a:ext>
          </a:extLst>
        </xdr:cNvPr>
        <xdr:cNvSpPr txBox="1"/>
      </xdr:nvSpPr>
      <xdr:spPr>
        <a:xfrm>
          <a:off x="13177157"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85" name="テキスト ボックス 584">
          <a:extLst>
            <a:ext uri="{FF2B5EF4-FFF2-40B4-BE49-F238E27FC236}">
              <a16:creationId xmlns:a16="http://schemas.microsoft.com/office/drawing/2014/main" id="{4E82D2D7-7C43-47F9-B834-0122D626E72B}"/>
            </a:ext>
          </a:extLst>
        </xdr:cNvPr>
        <xdr:cNvSpPr txBox="1"/>
      </xdr:nvSpPr>
      <xdr:spPr>
        <a:xfrm>
          <a:off x="12364357"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86" name="テキスト ボックス 585">
          <a:extLst>
            <a:ext uri="{FF2B5EF4-FFF2-40B4-BE49-F238E27FC236}">
              <a16:creationId xmlns:a16="http://schemas.microsoft.com/office/drawing/2014/main" id="{9353ABC0-6799-4D33-8BE5-1559ACA6EAF9}"/>
            </a:ext>
          </a:extLst>
        </xdr:cNvPr>
        <xdr:cNvSpPr txBox="1"/>
      </xdr:nvSpPr>
      <xdr:spPr>
        <a:xfrm>
          <a:off x="11546114"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34652</xdr:rowOff>
    </xdr:from>
    <xdr:to>
      <xdr:col>85</xdr:col>
      <xdr:colOff>177800</xdr:colOff>
      <xdr:row>78</xdr:row>
      <xdr:rowOff>136252</xdr:rowOff>
    </xdr:to>
    <xdr:sp macro="" textlink="">
      <xdr:nvSpPr>
        <xdr:cNvPr id="587" name="楕円 586">
          <a:extLst>
            <a:ext uri="{FF2B5EF4-FFF2-40B4-BE49-F238E27FC236}">
              <a16:creationId xmlns:a16="http://schemas.microsoft.com/office/drawing/2014/main" id="{60B23494-77C9-4C2B-A05E-26E6AEE2179E}"/>
            </a:ext>
          </a:extLst>
        </xdr:cNvPr>
        <xdr:cNvSpPr/>
      </xdr:nvSpPr>
      <xdr:spPr>
        <a:xfrm>
          <a:off x="14880771" y="13195481"/>
          <a:ext cx="96157"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77</xdr:row>
      <xdr:rowOff>159129</xdr:rowOff>
    </xdr:from>
    <xdr:ext cx="405111" cy="259045"/>
    <xdr:sp macro="" textlink="">
      <xdr:nvSpPr>
        <xdr:cNvPr id="588" name="【児童館】&#10;有形固定資産減価償却率該当値テキスト">
          <a:extLst>
            <a:ext uri="{FF2B5EF4-FFF2-40B4-BE49-F238E27FC236}">
              <a16:creationId xmlns:a16="http://schemas.microsoft.com/office/drawing/2014/main" id="{1DB29C26-AB45-41B1-AC12-938628F4A8FA}"/>
            </a:ext>
          </a:extLst>
        </xdr:cNvPr>
        <xdr:cNvSpPr txBox="1"/>
      </xdr:nvSpPr>
      <xdr:spPr>
        <a:xfrm>
          <a:off x="14969671" y="131512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170180</xdr:rowOff>
    </xdr:from>
    <xdr:to>
      <xdr:col>81</xdr:col>
      <xdr:colOff>101600</xdr:colOff>
      <xdr:row>78</xdr:row>
      <xdr:rowOff>100330</xdr:rowOff>
    </xdr:to>
    <xdr:sp macro="" textlink="">
      <xdr:nvSpPr>
        <xdr:cNvPr id="589" name="楕円 588">
          <a:extLst>
            <a:ext uri="{FF2B5EF4-FFF2-40B4-BE49-F238E27FC236}">
              <a16:creationId xmlns:a16="http://schemas.microsoft.com/office/drawing/2014/main" id="{45630D54-4250-44F4-A04D-4DA969A33471}"/>
            </a:ext>
          </a:extLst>
        </xdr:cNvPr>
        <xdr:cNvSpPr/>
      </xdr:nvSpPr>
      <xdr:spPr>
        <a:xfrm>
          <a:off x="14107886" y="13162280"/>
          <a:ext cx="101600"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78</xdr:row>
      <xdr:rowOff>49530</xdr:rowOff>
    </xdr:from>
    <xdr:to>
      <xdr:col>85</xdr:col>
      <xdr:colOff>127000</xdr:colOff>
      <xdr:row>78</xdr:row>
      <xdr:rowOff>85452</xdr:rowOff>
    </xdr:to>
    <xdr:cxnSp macro="">
      <xdr:nvCxnSpPr>
        <xdr:cNvPr id="590" name="直線コネクタ 589">
          <a:extLst>
            <a:ext uri="{FF2B5EF4-FFF2-40B4-BE49-F238E27FC236}">
              <a16:creationId xmlns:a16="http://schemas.microsoft.com/office/drawing/2014/main" id="{4102444B-2C10-4F59-B975-FC7D2BA00C26}"/>
            </a:ext>
          </a:extLst>
        </xdr:cNvPr>
        <xdr:cNvCxnSpPr/>
      </xdr:nvCxnSpPr>
      <xdr:spPr>
        <a:xfrm>
          <a:off x="14158686" y="13210359"/>
          <a:ext cx="772885" cy="35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134257</xdr:rowOff>
    </xdr:from>
    <xdr:to>
      <xdr:col>76</xdr:col>
      <xdr:colOff>165100</xdr:colOff>
      <xdr:row>78</xdr:row>
      <xdr:rowOff>64407</xdr:rowOff>
    </xdr:to>
    <xdr:sp macro="" textlink="">
      <xdr:nvSpPr>
        <xdr:cNvPr id="591" name="楕円 590">
          <a:extLst>
            <a:ext uri="{FF2B5EF4-FFF2-40B4-BE49-F238E27FC236}">
              <a16:creationId xmlns:a16="http://schemas.microsoft.com/office/drawing/2014/main" id="{82A6394E-4DA9-47DF-BCFB-F6FB7978878D}"/>
            </a:ext>
          </a:extLst>
        </xdr:cNvPr>
        <xdr:cNvSpPr/>
      </xdr:nvSpPr>
      <xdr:spPr>
        <a:xfrm>
          <a:off x="13300529" y="13126357"/>
          <a:ext cx="101600"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13607</xdr:rowOff>
    </xdr:from>
    <xdr:to>
      <xdr:col>81</xdr:col>
      <xdr:colOff>50800</xdr:colOff>
      <xdr:row>78</xdr:row>
      <xdr:rowOff>49530</xdr:rowOff>
    </xdr:to>
    <xdr:cxnSp macro="">
      <xdr:nvCxnSpPr>
        <xdr:cNvPr id="592" name="直線コネクタ 591">
          <a:extLst>
            <a:ext uri="{FF2B5EF4-FFF2-40B4-BE49-F238E27FC236}">
              <a16:creationId xmlns:a16="http://schemas.microsoft.com/office/drawing/2014/main" id="{7ABCB22C-0083-4B73-9E61-BB0F0EA9E270}"/>
            </a:ext>
          </a:extLst>
        </xdr:cNvPr>
        <xdr:cNvCxnSpPr/>
      </xdr:nvCxnSpPr>
      <xdr:spPr>
        <a:xfrm>
          <a:off x="13351329" y="13174436"/>
          <a:ext cx="807357"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98334</xdr:rowOff>
    </xdr:from>
    <xdr:to>
      <xdr:col>72</xdr:col>
      <xdr:colOff>38100</xdr:colOff>
      <xdr:row>78</xdr:row>
      <xdr:rowOff>28484</xdr:rowOff>
    </xdr:to>
    <xdr:sp macro="" textlink="">
      <xdr:nvSpPr>
        <xdr:cNvPr id="593" name="楕円 592">
          <a:extLst>
            <a:ext uri="{FF2B5EF4-FFF2-40B4-BE49-F238E27FC236}">
              <a16:creationId xmlns:a16="http://schemas.microsoft.com/office/drawing/2014/main" id="{0A22CB52-B4C9-4F5C-A438-6B1D6F9B62C2}"/>
            </a:ext>
          </a:extLst>
        </xdr:cNvPr>
        <xdr:cNvSpPr/>
      </xdr:nvSpPr>
      <xdr:spPr>
        <a:xfrm>
          <a:off x="12493171" y="13090434"/>
          <a:ext cx="85272"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77</xdr:row>
      <xdr:rowOff>149134</xdr:rowOff>
    </xdr:from>
    <xdr:to>
      <xdr:col>76</xdr:col>
      <xdr:colOff>114300</xdr:colOff>
      <xdr:row>78</xdr:row>
      <xdr:rowOff>13607</xdr:rowOff>
    </xdr:to>
    <xdr:cxnSp macro="">
      <xdr:nvCxnSpPr>
        <xdr:cNvPr id="594" name="直線コネクタ 593">
          <a:extLst>
            <a:ext uri="{FF2B5EF4-FFF2-40B4-BE49-F238E27FC236}">
              <a16:creationId xmlns:a16="http://schemas.microsoft.com/office/drawing/2014/main" id="{65372413-0613-457B-99C6-51B5E68EDD7A}"/>
            </a:ext>
          </a:extLst>
        </xdr:cNvPr>
        <xdr:cNvCxnSpPr/>
      </xdr:nvCxnSpPr>
      <xdr:spPr>
        <a:xfrm>
          <a:off x="12538528" y="13141234"/>
          <a:ext cx="812801" cy="332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83</xdr:row>
      <xdr:rowOff>45738</xdr:rowOff>
    </xdr:from>
    <xdr:ext cx="405111" cy="259045"/>
    <xdr:sp macro="" textlink="">
      <xdr:nvSpPr>
        <xdr:cNvPr id="595" name="n_1aveValue【児童館】&#10;有形固定資産減価償却率">
          <a:extLst>
            <a:ext uri="{FF2B5EF4-FFF2-40B4-BE49-F238E27FC236}">
              <a16:creationId xmlns:a16="http://schemas.microsoft.com/office/drawing/2014/main" id="{38D5BBE2-B580-4848-8FF5-9EB8F84FA510}"/>
            </a:ext>
          </a:extLst>
        </xdr:cNvPr>
        <xdr:cNvSpPr txBox="1"/>
      </xdr:nvSpPr>
      <xdr:spPr>
        <a:xfrm>
          <a:off x="13959758" y="140502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19611</xdr:rowOff>
    </xdr:from>
    <xdr:ext cx="405111" cy="259045"/>
    <xdr:sp macro="" textlink="">
      <xdr:nvSpPr>
        <xdr:cNvPr id="596" name="n_2aveValue【児童館】&#10;有形固定資産減価償却率">
          <a:extLst>
            <a:ext uri="{FF2B5EF4-FFF2-40B4-BE49-F238E27FC236}">
              <a16:creationId xmlns:a16="http://schemas.microsoft.com/office/drawing/2014/main" id="{0976D53A-9C4B-4AD9-AA8D-5F7A38AC00E7}"/>
            </a:ext>
          </a:extLst>
        </xdr:cNvPr>
        <xdr:cNvSpPr txBox="1"/>
      </xdr:nvSpPr>
      <xdr:spPr>
        <a:xfrm>
          <a:off x="13165101" y="140240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29408</xdr:rowOff>
    </xdr:from>
    <xdr:ext cx="405111" cy="259045"/>
    <xdr:sp macro="" textlink="">
      <xdr:nvSpPr>
        <xdr:cNvPr id="597" name="n_3aveValue【児童館】&#10;有形固定資産減価償却率">
          <a:extLst>
            <a:ext uri="{FF2B5EF4-FFF2-40B4-BE49-F238E27FC236}">
              <a16:creationId xmlns:a16="http://schemas.microsoft.com/office/drawing/2014/main" id="{70418086-B328-43C1-A8A3-A031F99A0CFC}"/>
            </a:ext>
          </a:extLst>
        </xdr:cNvPr>
        <xdr:cNvSpPr txBox="1"/>
      </xdr:nvSpPr>
      <xdr:spPr>
        <a:xfrm>
          <a:off x="12357744" y="140338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81</xdr:row>
      <xdr:rowOff>110326</xdr:rowOff>
    </xdr:from>
    <xdr:ext cx="405111" cy="259045"/>
    <xdr:sp macro="" textlink="">
      <xdr:nvSpPr>
        <xdr:cNvPr id="598" name="n_4aveValue【児童館】&#10;有形固定資産減価償却率">
          <a:extLst>
            <a:ext uri="{FF2B5EF4-FFF2-40B4-BE49-F238E27FC236}">
              <a16:creationId xmlns:a16="http://schemas.microsoft.com/office/drawing/2014/main" id="{4B129718-5B34-4C7B-9D8D-D4DCFF5F694F}"/>
            </a:ext>
          </a:extLst>
        </xdr:cNvPr>
        <xdr:cNvSpPr txBox="1"/>
      </xdr:nvSpPr>
      <xdr:spPr>
        <a:xfrm>
          <a:off x="11534058" y="137773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58361</xdr:colOff>
      <xdr:row>76</xdr:row>
      <xdr:rowOff>116857</xdr:rowOff>
    </xdr:from>
    <xdr:ext cx="340478" cy="259045"/>
    <xdr:sp macro="" textlink="">
      <xdr:nvSpPr>
        <xdr:cNvPr id="599" name="n_1mainValue【児童館】&#10;有形固定資産減価償却率">
          <a:extLst>
            <a:ext uri="{FF2B5EF4-FFF2-40B4-BE49-F238E27FC236}">
              <a16:creationId xmlns:a16="http://schemas.microsoft.com/office/drawing/2014/main" id="{69852E94-CA6F-4421-9EB2-4EA5C29B4199}"/>
            </a:ext>
          </a:extLst>
        </xdr:cNvPr>
        <xdr:cNvSpPr txBox="1"/>
      </xdr:nvSpPr>
      <xdr:spPr>
        <a:xfrm>
          <a:off x="13992075" y="1294022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134561</xdr:colOff>
      <xdr:row>76</xdr:row>
      <xdr:rowOff>80934</xdr:rowOff>
    </xdr:from>
    <xdr:ext cx="340478" cy="259045"/>
    <xdr:sp macro="" textlink="">
      <xdr:nvSpPr>
        <xdr:cNvPr id="600" name="n_2mainValue【児童館】&#10;有形固定資産減価償却率">
          <a:extLst>
            <a:ext uri="{FF2B5EF4-FFF2-40B4-BE49-F238E27FC236}">
              <a16:creationId xmlns:a16="http://schemas.microsoft.com/office/drawing/2014/main" id="{4DB9A4AF-596A-461C-B188-7DE6E71F5D1D}"/>
            </a:ext>
          </a:extLst>
        </xdr:cNvPr>
        <xdr:cNvSpPr txBox="1"/>
      </xdr:nvSpPr>
      <xdr:spPr>
        <a:xfrm>
          <a:off x="13197418" y="1290430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7561</xdr:colOff>
      <xdr:row>76</xdr:row>
      <xdr:rowOff>45011</xdr:rowOff>
    </xdr:from>
    <xdr:ext cx="340478" cy="259045"/>
    <xdr:sp macro="" textlink="">
      <xdr:nvSpPr>
        <xdr:cNvPr id="601" name="n_3mainValue【児童館】&#10;有形固定資産減価償却率">
          <a:extLst>
            <a:ext uri="{FF2B5EF4-FFF2-40B4-BE49-F238E27FC236}">
              <a16:creationId xmlns:a16="http://schemas.microsoft.com/office/drawing/2014/main" id="{6E2E6373-2D49-4414-931E-45E03597C17E}"/>
            </a:ext>
          </a:extLst>
        </xdr:cNvPr>
        <xdr:cNvSpPr txBox="1"/>
      </xdr:nvSpPr>
      <xdr:spPr>
        <a:xfrm>
          <a:off x="12373732" y="1286838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02" name="正方形/長方形 601">
          <a:extLst>
            <a:ext uri="{FF2B5EF4-FFF2-40B4-BE49-F238E27FC236}">
              <a16:creationId xmlns:a16="http://schemas.microsoft.com/office/drawing/2014/main" id="{E2CE1951-2F4C-4A89-A689-6B46248B0D62}"/>
            </a:ext>
          </a:extLst>
        </xdr:cNvPr>
        <xdr:cNvSpPr/>
      </xdr:nvSpPr>
      <xdr:spPr>
        <a:xfrm>
          <a:off x="16720457" y="11625943"/>
          <a:ext cx="4332514" cy="62411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03" name="正方形/長方形 602">
          <a:extLst>
            <a:ext uri="{FF2B5EF4-FFF2-40B4-BE49-F238E27FC236}">
              <a16:creationId xmlns:a16="http://schemas.microsoft.com/office/drawing/2014/main" id="{FF1A2E0C-9641-4328-A18C-4FEA9D3B2C99}"/>
            </a:ext>
          </a:extLst>
        </xdr:cNvPr>
        <xdr:cNvSpPr/>
      </xdr:nvSpPr>
      <xdr:spPr>
        <a:xfrm>
          <a:off x="16847457" y="1227545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04" name="正方形/長方形 603">
          <a:extLst>
            <a:ext uri="{FF2B5EF4-FFF2-40B4-BE49-F238E27FC236}">
              <a16:creationId xmlns:a16="http://schemas.microsoft.com/office/drawing/2014/main" id="{B6C903C4-BE5D-4854-B3F8-76A70DA33CC7}"/>
            </a:ext>
          </a:extLst>
        </xdr:cNvPr>
        <xdr:cNvSpPr/>
      </xdr:nvSpPr>
      <xdr:spPr>
        <a:xfrm>
          <a:off x="16847457" y="12475936"/>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05" name="正方形/長方形 604">
          <a:extLst>
            <a:ext uri="{FF2B5EF4-FFF2-40B4-BE49-F238E27FC236}">
              <a16:creationId xmlns:a16="http://schemas.microsoft.com/office/drawing/2014/main" id="{40BA9FE1-9762-413F-A4C9-11C465942F86}"/>
            </a:ext>
          </a:extLst>
        </xdr:cNvPr>
        <xdr:cNvSpPr/>
      </xdr:nvSpPr>
      <xdr:spPr>
        <a:xfrm>
          <a:off x="17765486" y="1227545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06" name="正方形/長方形 605">
          <a:extLst>
            <a:ext uri="{FF2B5EF4-FFF2-40B4-BE49-F238E27FC236}">
              <a16:creationId xmlns:a16="http://schemas.microsoft.com/office/drawing/2014/main" id="{36096C50-1962-4EB1-BE71-EC0AD19FC88B}"/>
            </a:ext>
          </a:extLst>
        </xdr:cNvPr>
        <xdr:cNvSpPr/>
      </xdr:nvSpPr>
      <xdr:spPr>
        <a:xfrm>
          <a:off x="17765486" y="1247593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07" name="正方形/長方形 606">
          <a:extLst>
            <a:ext uri="{FF2B5EF4-FFF2-40B4-BE49-F238E27FC236}">
              <a16:creationId xmlns:a16="http://schemas.microsoft.com/office/drawing/2014/main" id="{7DD2335C-D6E3-41CE-A27E-A5BCF47EF4BC}"/>
            </a:ext>
          </a:extLst>
        </xdr:cNvPr>
        <xdr:cNvSpPr/>
      </xdr:nvSpPr>
      <xdr:spPr>
        <a:xfrm>
          <a:off x="18810514" y="1227545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08" name="正方形/長方形 607">
          <a:extLst>
            <a:ext uri="{FF2B5EF4-FFF2-40B4-BE49-F238E27FC236}">
              <a16:creationId xmlns:a16="http://schemas.microsoft.com/office/drawing/2014/main" id="{9CD274D8-D9BF-49DF-A5DE-01E04F6B61FE}"/>
            </a:ext>
          </a:extLst>
        </xdr:cNvPr>
        <xdr:cNvSpPr/>
      </xdr:nvSpPr>
      <xdr:spPr>
        <a:xfrm>
          <a:off x="18810514" y="12475936"/>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09" name="正方形/長方形 608">
          <a:extLst>
            <a:ext uri="{FF2B5EF4-FFF2-40B4-BE49-F238E27FC236}">
              <a16:creationId xmlns:a16="http://schemas.microsoft.com/office/drawing/2014/main" id="{9698049E-0BD7-4EED-9BF3-F0DDEA01221F}"/>
            </a:ext>
          </a:extLst>
        </xdr:cNvPr>
        <xdr:cNvSpPr/>
      </xdr:nvSpPr>
      <xdr:spPr>
        <a:xfrm>
          <a:off x="16720457" y="12749893"/>
          <a:ext cx="4332514" cy="2250621"/>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10" name="テキスト ボックス 609">
          <a:extLst>
            <a:ext uri="{FF2B5EF4-FFF2-40B4-BE49-F238E27FC236}">
              <a16:creationId xmlns:a16="http://schemas.microsoft.com/office/drawing/2014/main" id="{4549B274-01AA-4104-9371-674CE81194D1}"/>
            </a:ext>
          </a:extLst>
        </xdr:cNvPr>
        <xdr:cNvSpPr txBox="1"/>
      </xdr:nvSpPr>
      <xdr:spPr>
        <a:xfrm>
          <a:off x="16698686" y="12562114"/>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11" name="直線コネクタ 610">
          <a:extLst>
            <a:ext uri="{FF2B5EF4-FFF2-40B4-BE49-F238E27FC236}">
              <a16:creationId xmlns:a16="http://schemas.microsoft.com/office/drawing/2014/main" id="{1C3BED20-5ECB-4102-BA7D-39CD94E87635}"/>
            </a:ext>
          </a:extLst>
        </xdr:cNvPr>
        <xdr:cNvCxnSpPr/>
      </xdr:nvCxnSpPr>
      <xdr:spPr>
        <a:xfrm>
          <a:off x="16720457" y="15000514"/>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612" name="直線コネクタ 611">
          <a:extLst>
            <a:ext uri="{FF2B5EF4-FFF2-40B4-BE49-F238E27FC236}">
              <a16:creationId xmlns:a16="http://schemas.microsoft.com/office/drawing/2014/main" id="{A563EACC-DF83-4E16-9339-CDD3AF2CE5F7}"/>
            </a:ext>
          </a:extLst>
        </xdr:cNvPr>
        <xdr:cNvCxnSpPr/>
      </xdr:nvCxnSpPr>
      <xdr:spPr>
        <a:xfrm>
          <a:off x="16720457" y="14624957"/>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613" name="テキスト ボックス 612">
          <a:extLst>
            <a:ext uri="{FF2B5EF4-FFF2-40B4-BE49-F238E27FC236}">
              <a16:creationId xmlns:a16="http://schemas.microsoft.com/office/drawing/2014/main" id="{332F8CDE-5D88-4FBA-B447-ECEC52B58C68}"/>
            </a:ext>
          </a:extLst>
        </xdr:cNvPr>
        <xdr:cNvSpPr txBox="1"/>
      </xdr:nvSpPr>
      <xdr:spPr>
        <a:xfrm>
          <a:off x="16302264" y="144854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614" name="直線コネクタ 613">
          <a:extLst>
            <a:ext uri="{FF2B5EF4-FFF2-40B4-BE49-F238E27FC236}">
              <a16:creationId xmlns:a16="http://schemas.microsoft.com/office/drawing/2014/main" id="{D9469AC8-4AD9-41D6-BC6C-995AAEBD8241}"/>
            </a:ext>
          </a:extLst>
        </xdr:cNvPr>
        <xdr:cNvCxnSpPr/>
      </xdr:nvCxnSpPr>
      <xdr:spPr>
        <a:xfrm>
          <a:off x="16720457" y="14249400"/>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615" name="テキスト ボックス 614">
          <a:extLst>
            <a:ext uri="{FF2B5EF4-FFF2-40B4-BE49-F238E27FC236}">
              <a16:creationId xmlns:a16="http://schemas.microsoft.com/office/drawing/2014/main" id="{11A15A6C-00CB-4C72-A1C3-7CA76BD66D21}"/>
            </a:ext>
          </a:extLst>
        </xdr:cNvPr>
        <xdr:cNvSpPr txBox="1"/>
      </xdr:nvSpPr>
      <xdr:spPr>
        <a:xfrm>
          <a:off x="16302264" y="1410989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616" name="直線コネクタ 615">
          <a:extLst>
            <a:ext uri="{FF2B5EF4-FFF2-40B4-BE49-F238E27FC236}">
              <a16:creationId xmlns:a16="http://schemas.microsoft.com/office/drawing/2014/main" id="{DD84909C-DF74-49BF-BA32-4144DCE60B56}"/>
            </a:ext>
          </a:extLst>
        </xdr:cNvPr>
        <xdr:cNvCxnSpPr/>
      </xdr:nvCxnSpPr>
      <xdr:spPr>
        <a:xfrm>
          <a:off x="16720457" y="13873843"/>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617" name="テキスト ボックス 616">
          <a:extLst>
            <a:ext uri="{FF2B5EF4-FFF2-40B4-BE49-F238E27FC236}">
              <a16:creationId xmlns:a16="http://schemas.microsoft.com/office/drawing/2014/main" id="{C6D8E86C-68E1-4CF9-8886-BE6435B571BD}"/>
            </a:ext>
          </a:extLst>
        </xdr:cNvPr>
        <xdr:cNvSpPr txBox="1"/>
      </xdr:nvSpPr>
      <xdr:spPr>
        <a:xfrm>
          <a:off x="16302264" y="1373434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618" name="直線コネクタ 617">
          <a:extLst>
            <a:ext uri="{FF2B5EF4-FFF2-40B4-BE49-F238E27FC236}">
              <a16:creationId xmlns:a16="http://schemas.microsoft.com/office/drawing/2014/main" id="{28CCE3EE-FB1B-4360-A8E3-7F66FE302355}"/>
            </a:ext>
          </a:extLst>
        </xdr:cNvPr>
        <xdr:cNvCxnSpPr/>
      </xdr:nvCxnSpPr>
      <xdr:spPr>
        <a:xfrm>
          <a:off x="16720457" y="13498286"/>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619" name="テキスト ボックス 618">
          <a:extLst>
            <a:ext uri="{FF2B5EF4-FFF2-40B4-BE49-F238E27FC236}">
              <a16:creationId xmlns:a16="http://schemas.microsoft.com/office/drawing/2014/main" id="{1880DBE3-36B1-4EF1-9D9E-A3F1AC61788C}"/>
            </a:ext>
          </a:extLst>
        </xdr:cNvPr>
        <xdr:cNvSpPr txBox="1"/>
      </xdr:nvSpPr>
      <xdr:spPr>
        <a:xfrm>
          <a:off x="16302264" y="1335878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620" name="直線コネクタ 619">
          <a:extLst>
            <a:ext uri="{FF2B5EF4-FFF2-40B4-BE49-F238E27FC236}">
              <a16:creationId xmlns:a16="http://schemas.microsoft.com/office/drawing/2014/main" id="{B28E47B9-94CD-470B-BD20-FA1F40CE669F}"/>
            </a:ext>
          </a:extLst>
        </xdr:cNvPr>
        <xdr:cNvCxnSpPr/>
      </xdr:nvCxnSpPr>
      <xdr:spPr>
        <a:xfrm>
          <a:off x="16720457" y="13125450"/>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621" name="テキスト ボックス 620">
          <a:extLst>
            <a:ext uri="{FF2B5EF4-FFF2-40B4-BE49-F238E27FC236}">
              <a16:creationId xmlns:a16="http://schemas.microsoft.com/office/drawing/2014/main" id="{CB0D5E1D-1756-44FE-B2D4-C40D5C9CB361}"/>
            </a:ext>
          </a:extLst>
        </xdr:cNvPr>
        <xdr:cNvSpPr txBox="1"/>
      </xdr:nvSpPr>
      <xdr:spPr>
        <a:xfrm>
          <a:off x="16302264" y="129859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22" name="直線コネクタ 621">
          <a:extLst>
            <a:ext uri="{FF2B5EF4-FFF2-40B4-BE49-F238E27FC236}">
              <a16:creationId xmlns:a16="http://schemas.microsoft.com/office/drawing/2014/main" id="{FFC15D30-6074-4304-B61C-20019126EDDA}"/>
            </a:ext>
          </a:extLst>
        </xdr:cNvPr>
        <xdr:cNvCxnSpPr/>
      </xdr:nvCxnSpPr>
      <xdr:spPr>
        <a:xfrm>
          <a:off x="16720457" y="12749893"/>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623" name="テキスト ボックス 622">
          <a:extLst>
            <a:ext uri="{FF2B5EF4-FFF2-40B4-BE49-F238E27FC236}">
              <a16:creationId xmlns:a16="http://schemas.microsoft.com/office/drawing/2014/main" id="{3BD5795B-85BA-4C1E-97A9-94D4B25DD201}"/>
            </a:ext>
          </a:extLst>
        </xdr:cNvPr>
        <xdr:cNvSpPr txBox="1"/>
      </xdr:nvSpPr>
      <xdr:spPr>
        <a:xfrm>
          <a:off x="16302264" y="126103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624" name="【児童館】&#10;一人当たり面積グラフ枠">
          <a:extLst>
            <a:ext uri="{FF2B5EF4-FFF2-40B4-BE49-F238E27FC236}">
              <a16:creationId xmlns:a16="http://schemas.microsoft.com/office/drawing/2014/main" id="{D1B9FA5F-F5B0-45B6-AE81-5AB1938B39A9}"/>
            </a:ext>
          </a:extLst>
        </xdr:cNvPr>
        <xdr:cNvSpPr/>
      </xdr:nvSpPr>
      <xdr:spPr>
        <a:xfrm>
          <a:off x="16720457" y="12749893"/>
          <a:ext cx="4332514" cy="2250621"/>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57150</xdr:rowOff>
    </xdr:from>
    <xdr:to>
      <xdr:col>116</xdr:col>
      <xdr:colOff>62864</xdr:colOff>
      <xdr:row>86</xdr:row>
      <xdr:rowOff>38100</xdr:rowOff>
    </xdr:to>
    <xdr:cxnSp macro="">
      <xdr:nvCxnSpPr>
        <xdr:cNvPr id="625" name="直線コネクタ 624">
          <a:extLst>
            <a:ext uri="{FF2B5EF4-FFF2-40B4-BE49-F238E27FC236}">
              <a16:creationId xmlns:a16="http://schemas.microsoft.com/office/drawing/2014/main" id="{D15446CA-A3D3-4140-A6FF-38A9F60005CB}"/>
            </a:ext>
          </a:extLst>
        </xdr:cNvPr>
        <xdr:cNvCxnSpPr/>
      </xdr:nvCxnSpPr>
      <xdr:spPr>
        <a:xfrm flipV="1">
          <a:off x="20266750" y="13049250"/>
          <a:ext cx="0" cy="14995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41927</xdr:rowOff>
    </xdr:from>
    <xdr:ext cx="469744" cy="259045"/>
    <xdr:sp macro="" textlink="">
      <xdr:nvSpPr>
        <xdr:cNvPr id="626" name="【児童館】&#10;一人当たり面積最小値テキスト">
          <a:extLst>
            <a:ext uri="{FF2B5EF4-FFF2-40B4-BE49-F238E27FC236}">
              <a16:creationId xmlns:a16="http://schemas.microsoft.com/office/drawing/2014/main" id="{DA8BB05E-B503-4D7A-8403-C9F67ADCE26D}"/>
            </a:ext>
          </a:extLst>
        </xdr:cNvPr>
        <xdr:cNvSpPr txBox="1"/>
      </xdr:nvSpPr>
      <xdr:spPr>
        <a:xfrm>
          <a:off x="20305486" y="145525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38100</xdr:rowOff>
    </xdr:from>
    <xdr:to>
      <xdr:col>116</xdr:col>
      <xdr:colOff>152400</xdr:colOff>
      <xdr:row>86</xdr:row>
      <xdr:rowOff>38100</xdr:rowOff>
    </xdr:to>
    <xdr:cxnSp macro="">
      <xdr:nvCxnSpPr>
        <xdr:cNvPr id="627" name="直線コネクタ 626">
          <a:extLst>
            <a:ext uri="{FF2B5EF4-FFF2-40B4-BE49-F238E27FC236}">
              <a16:creationId xmlns:a16="http://schemas.microsoft.com/office/drawing/2014/main" id="{7CF49E61-4B76-4732-9498-2A1163080251}"/>
            </a:ext>
          </a:extLst>
        </xdr:cNvPr>
        <xdr:cNvCxnSpPr/>
      </xdr:nvCxnSpPr>
      <xdr:spPr>
        <a:xfrm>
          <a:off x="20194814" y="14548757"/>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3827</xdr:rowOff>
    </xdr:from>
    <xdr:ext cx="469744" cy="259045"/>
    <xdr:sp macro="" textlink="">
      <xdr:nvSpPr>
        <xdr:cNvPr id="628" name="【児童館】&#10;一人当たり面積最大値テキスト">
          <a:extLst>
            <a:ext uri="{FF2B5EF4-FFF2-40B4-BE49-F238E27FC236}">
              <a16:creationId xmlns:a16="http://schemas.microsoft.com/office/drawing/2014/main" id="{5A4E9AB2-FBF6-4C37-BF9F-CE4D71B435D2}"/>
            </a:ext>
          </a:extLst>
        </xdr:cNvPr>
        <xdr:cNvSpPr txBox="1"/>
      </xdr:nvSpPr>
      <xdr:spPr>
        <a:xfrm>
          <a:off x="20305486" y="128271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57150</xdr:rowOff>
    </xdr:from>
    <xdr:to>
      <xdr:col>116</xdr:col>
      <xdr:colOff>152400</xdr:colOff>
      <xdr:row>77</xdr:row>
      <xdr:rowOff>57150</xdr:rowOff>
    </xdr:to>
    <xdr:cxnSp macro="">
      <xdr:nvCxnSpPr>
        <xdr:cNvPr id="629" name="直線コネクタ 628">
          <a:extLst>
            <a:ext uri="{FF2B5EF4-FFF2-40B4-BE49-F238E27FC236}">
              <a16:creationId xmlns:a16="http://schemas.microsoft.com/office/drawing/2014/main" id="{07558351-157F-4492-B90D-DAAA7DD1F92B}"/>
            </a:ext>
          </a:extLst>
        </xdr:cNvPr>
        <xdr:cNvCxnSpPr/>
      </xdr:nvCxnSpPr>
      <xdr:spPr>
        <a:xfrm>
          <a:off x="20194814" y="13049250"/>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29227</xdr:rowOff>
    </xdr:from>
    <xdr:ext cx="469744" cy="259045"/>
    <xdr:sp macro="" textlink="">
      <xdr:nvSpPr>
        <xdr:cNvPr id="630" name="【児童館】&#10;一人当たり面積平均値テキスト">
          <a:extLst>
            <a:ext uri="{FF2B5EF4-FFF2-40B4-BE49-F238E27FC236}">
              <a16:creationId xmlns:a16="http://schemas.microsoft.com/office/drawing/2014/main" id="{2A6ACF17-B924-4E8A-8960-8687DA27A930}"/>
            </a:ext>
          </a:extLst>
        </xdr:cNvPr>
        <xdr:cNvSpPr txBox="1"/>
      </xdr:nvSpPr>
      <xdr:spPr>
        <a:xfrm>
          <a:off x="20305486" y="1386497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6350</xdr:rowOff>
    </xdr:from>
    <xdr:to>
      <xdr:col>116</xdr:col>
      <xdr:colOff>114300</xdr:colOff>
      <xdr:row>83</xdr:row>
      <xdr:rowOff>107950</xdr:rowOff>
    </xdr:to>
    <xdr:sp macro="" textlink="">
      <xdr:nvSpPr>
        <xdr:cNvPr id="631" name="フローチャート: 判断 630">
          <a:extLst>
            <a:ext uri="{FF2B5EF4-FFF2-40B4-BE49-F238E27FC236}">
              <a16:creationId xmlns:a16="http://schemas.microsoft.com/office/drawing/2014/main" id="{CE2866B1-3672-47A8-B5BC-2CA750DD99F1}"/>
            </a:ext>
          </a:extLst>
        </xdr:cNvPr>
        <xdr:cNvSpPr/>
      </xdr:nvSpPr>
      <xdr:spPr>
        <a:xfrm>
          <a:off x="20216586" y="140108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44450</xdr:rowOff>
    </xdr:from>
    <xdr:to>
      <xdr:col>112</xdr:col>
      <xdr:colOff>38100</xdr:colOff>
      <xdr:row>83</xdr:row>
      <xdr:rowOff>146050</xdr:rowOff>
    </xdr:to>
    <xdr:sp macro="" textlink="">
      <xdr:nvSpPr>
        <xdr:cNvPr id="632" name="フローチャート: 判断 631">
          <a:extLst>
            <a:ext uri="{FF2B5EF4-FFF2-40B4-BE49-F238E27FC236}">
              <a16:creationId xmlns:a16="http://schemas.microsoft.com/office/drawing/2014/main" id="{32D85548-C868-4A88-B9F8-00823C465507}"/>
            </a:ext>
          </a:extLst>
        </xdr:cNvPr>
        <xdr:cNvSpPr/>
      </xdr:nvSpPr>
      <xdr:spPr>
        <a:xfrm>
          <a:off x="19460029" y="14048921"/>
          <a:ext cx="85271"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25400</xdr:rowOff>
    </xdr:from>
    <xdr:to>
      <xdr:col>107</xdr:col>
      <xdr:colOff>101600</xdr:colOff>
      <xdr:row>83</xdr:row>
      <xdr:rowOff>127000</xdr:rowOff>
    </xdr:to>
    <xdr:sp macro="" textlink="">
      <xdr:nvSpPr>
        <xdr:cNvPr id="633" name="フローチャート: 判断 632">
          <a:extLst>
            <a:ext uri="{FF2B5EF4-FFF2-40B4-BE49-F238E27FC236}">
              <a16:creationId xmlns:a16="http://schemas.microsoft.com/office/drawing/2014/main" id="{2B1876BC-07A3-4FDA-8904-C5238ADC8E84}"/>
            </a:ext>
          </a:extLst>
        </xdr:cNvPr>
        <xdr:cNvSpPr/>
      </xdr:nvSpPr>
      <xdr:spPr>
        <a:xfrm>
          <a:off x="18636343" y="14029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25400</xdr:rowOff>
    </xdr:from>
    <xdr:to>
      <xdr:col>102</xdr:col>
      <xdr:colOff>165100</xdr:colOff>
      <xdr:row>83</xdr:row>
      <xdr:rowOff>127000</xdr:rowOff>
    </xdr:to>
    <xdr:sp macro="" textlink="">
      <xdr:nvSpPr>
        <xdr:cNvPr id="634" name="フローチャート: 判断 633">
          <a:extLst>
            <a:ext uri="{FF2B5EF4-FFF2-40B4-BE49-F238E27FC236}">
              <a16:creationId xmlns:a16="http://schemas.microsoft.com/office/drawing/2014/main" id="{F66ECE76-FEB3-4059-B1D7-268A64B7FAB8}"/>
            </a:ext>
          </a:extLst>
        </xdr:cNvPr>
        <xdr:cNvSpPr/>
      </xdr:nvSpPr>
      <xdr:spPr>
        <a:xfrm>
          <a:off x="17828986" y="14029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63500</xdr:rowOff>
    </xdr:from>
    <xdr:to>
      <xdr:col>98</xdr:col>
      <xdr:colOff>38100</xdr:colOff>
      <xdr:row>83</xdr:row>
      <xdr:rowOff>165100</xdr:rowOff>
    </xdr:to>
    <xdr:sp macro="" textlink="">
      <xdr:nvSpPr>
        <xdr:cNvPr id="635" name="フローチャート: 判断 634">
          <a:extLst>
            <a:ext uri="{FF2B5EF4-FFF2-40B4-BE49-F238E27FC236}">
              <a16:creationId xmlns:a16="http://schemas.microsoft.com/office/drawing/2014/main" id="{F36DFF19-66B0-45CF-9535-51435DFAD5F3}"/>
            </a:ext>
          </a:extLst>
        </xdr:cNvPr>
        <xdr:cNvSpPr/>
      </xdr:nvSpPr>
      <xdr:spPr>
        <a:xfrm>
          <a:off x="17021629" y="14067971"/>
          <a:ext cx="85271"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636" name="テキスト ボックス 635">
          <a:extLst>
            <a:ext uri="{FF2B5EF4-FFF2-40B4-BE49-F238E27FC236}">
              <a16:creationId xmlns:a16="http://schemas.microsoft.com/office/drawing/2014/main" id="{B5998972-9BD4-486F-83C8-48A5FF72BABB}"/>
            </a:ext>
          </a:extLst>
        </xdr:cNvPr>
        <xdr:cNvSpPr txBox="1"/>
      </xdr:nvSpPr>
      <xdr:spPr>
        <a:xfrm>
          <a:off x="20093214"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637" name="テキスト ボックス 636">
          <a:extLst>
            <a:ext uri="{FF2B5EF4-FFF2-40B4-BE49-F238E27FC236}">
              <a16:creationId xmlns:a16="http://schemas.microsoft.com/office/drawing/2014/main" id="{A70B5D40-EFDD-4B32-B698-192D7825042A}"/>
            </a:ext>
          </a:extLst>
        </xdr:cNvPr>
        <xdr:cNvSpPr txBox="1"/>
      </xdr:nvSpPr>
      <xdr:spPr>
        <a:xfrm>
          <a:off x="19331214"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638" name="テキスト ボックス 637">
          <a:extLst>
            <a:ext uri="{FF2B5EF4-FFF2-40B4-BE49-F238E27FC236}">
              <a16:creationId xmlns:a16="http://schemas.microsoft.com/office/drawing/2014/main" id="{DDAFED86-1D23-4E80-955D-A3FD85CF64BC}"/>
            </a:ext>
          </a:extLst>
        </xdr:cNvPr>
        <xdr:cNvSpPr txBox="1"/>
      </xdr:nvSpPr>
      <xdr:spPr>
        <a:xfrm>
          <a:off x="18512971"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639" name="テキスト ボックス 638">
          <a:extLst>
            <a:ext uri="{FF2B5EF4-FFF2-40B4-BE49-F238E27FC236}">
              <a16:creationId xmlns:a16="http://schemas.microsoft.com/office/drawing/2014/main" id="{9ADAAC44-8E08-462E-AF17-7EA40665B9DA}"/>
            </a:ext>
          </a:extLst>
        </xdr:cNvPr>
        <xdr:cNvSpPr txBox="1"/>
      </xdr:nvSpPr>
      <xdr:spPr>
        <a:xfrm>
          <a:off x="17705614"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640" name="テキスト ボックス 639">
          <a:extLst>
            <a:ext uri="{FF2B5EF4-FFF2-40B4-BE49-F238E27FC236}">
              <a16:creationId xmlns:a16="http://schemas.microsoft.com/office/drawing/2014/main" id="{E1B2A45D-9568-40FB-9472-7B7DEC56E3D8}"/>
            </a:ext>
          </a:extLst>
        </xdr:cNvPr>
        <xdr:cNvSpPr txBox="1"/>
      </xdr:nvSpPr>
      <xdr:spPr>
        <a:xfrm>
          <a:off x="16892814"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6350</xdr:rowOff>
    </xdr:from>
    <xdr:to>
      <xdr:col>116</xdr:col>
      <xdr:colOff>114300</xdr:colOff>
      <xdr:row>85</xdr:row>
      <xdr:rowOff>107950</xdr:rowOff>
    </xdr:to>
    <xdr:sp macro="" textlink="">
      <xdr:nvSpPr>
        <xdr:cNvPr id="641" name="楕円 640">
          <a:extLst>
            <a:ext uri="{FF2B5EF4-FFF2-40B4-BE49-F238E27FC236}">
              <a16:creationId xmlns:a16="http://schemas.microsoft.com/office/drawing/2014/main" id="{454D5F2B-63A6-4B8A-9E9D-4DD6B2E5E6C2}"/>
            </a:ext>
          </a:extLst>
        </xdr:cNvPr>
        <xdr:cNvSpPr/>
      </xdr:nvSpPr>
      <xdr:spPr>
        <a:xfrm>
          <a:off x="20216586" y="143482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84</xdr:row>
      <xdr:rowOff>156227</xdr:rowOff>
    </xdr:from>
    <xdr:ext cx="469744" cy="259045"/>
    <xdr:sp macro="" textlink="">
      <xdr:nvSpPr>
        <xdr:cNvPr id="642" name="【児童館】&#10;一人当たり面積該当値テキスト">
          <a:extLst>
            <a:ext uri="{FF2B5EF4-FFF2-40B4-BE49-F238E27FC236}">
              <a16:creationId xmlns:a16="http://schemas.microsoft.com/office/drawing/2014/main" id="{85237CE4-F3D6-465F-AD4F-2C9D11E41499}"/>
            </a:ext>
          </a:extLst>
        </xdr:cNvPr>
        <xdr:cNvSpPr txBox="1"/>
      </xdr:nvSpPr>
      <xdr:spPr>
        <a:xfrm>
          <a:off x="20305486" y="14329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6350</xdr:rowOff>
    </xdr:from>
    <xdr:to>
      <xdr:col>112</xdr:col>
      <xdr:colOff>38100</xdr:colOff>
      <xdr:row>85</xdr:row>
      <xdr:rowOff>107950</xdr:rowOff>
    </xdr:to>
    <xdr:sp macro="" textlink="">
      <xdr:nvSpPr>
        <xdr:cNvPr id="643" name="楕円 642">
          <a:extLst>
            <a:ext uri="{FF2B5EF4-FFF2-40B4-BE49-F238E27FC236}">
              <a16:creationId xmlns:a16="http://schemas.microsoft.com/office/drawing/2014/main" id="{2750AF81-3774-45FA-9160-9041A2386D69}"/>
            </a:ext>
          </a:extLst>
        </xdr:cNvPr>
        <xdr:cNvSpPr/>
      </xdr:nvSpPr>
      <xdr:spPr>
        <a:xfrm>
          <a:off x="19460029" y="14348279"/>
          <a:ext cx="85271"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85</xdr:row>
      <xdr:rowOff>57150</xdr:rowOff>
    </xdr:from>
    <xdr:to>
      <xdr:col>116</xdr:col>
      <xdr:colOff>63500</xdr:colOff>
      <xdr:row>85</xdr:row>
      <xdr:rowOff>57150</xdr:rowOff>
    </xdr:to>
    <xdr:cxnSp macro="">
      <xdr:nvCxnSpPr>
        <xdr:cNvPr id="644" name="直線コネクタ 643">
          <a:extLst>
            <a:ext uri="{FF2B5EF4-FFF2-40B4-BE49-F238E27FC236}">
              <a16:creationId xmlns:a16="http://schemas.microsoft.com/office/drawing/2014/main" id="{D8AC277E-829F-47E9-8163-C4F86C359240}"/>
            </a:ext>
          </a:extLst>
        </xdr:cNvPr>
        <xdr:cNvCxnSpPr/>
      </xdr:nvCxnSpPr>
      <xdr:spPr>
        <a:xfrm>
          <a:off x="19505386" y="14399079"/>
          <a:ext cx="762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84</xdr:row>
      <xdr:rowOff>158750</xdr:rowOff>
    </xdr:from>
    <xdr:to>
      <xdr:col>107</xdr:col>
      <xdr:colOff>101600</xdr:colOff>
      <xdr:row>85</xdr:row>
      <xdr:rowOff>88900</xdr:rowOff>
    </xdr:to>
    <xdr:sp macro="" textlink="">
      <xdr:nvSpPr>
        <xdr:cNvPr id="645" name="楕円 644">
          <a:extLst>
            <a:ext uri="{FF2B5EF4-FFF2-40B4-BE49-F238E27FC236}">
              <a16:creationId xmlns:a16="http://schemas.microsoft.com/office/drawing/2014/main" id="{DF2552BE-601F-465C-9B2A-8CEB73630C73}"/>
            </a:ext>
          </a:extLst>
        </xdr:cNvPr>
        <xdr:cNvSpPr/>
      </xdr:nvSpPr>
      <xdr:spPr>
        <a:xfrm>
          <a:off x="18636343" y="14331950"/>
          <a:ext cx="101600"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85</xdr:row>
      <xdr:rowOff>38100</xdr:rowOff>
    </xdr:from>
    <xdr:to>
      <xdr:col>111</xdr:col>
      <xdr:colOff>177800</xdr:colOff>
      <xdr:row>85</xdr:row>
      <xdr:rowOff>57150</xdr:rowOff>
    </xdr:to>
    <xdr:cxnSp macro="">
      <xdr:nvCxnSpPr>
        <xdr:cNvPr id="646" name="直線コネクタ 645">
          <a:extLst>
            <a:ext uri="{FF2B5EF4-FFF2-40B4-BE49-F238E27FC236}">
              <a16:creationId xmlns:a16="http://schemas.microsoft.com/office/drawing/2014/main" id="{76A88091-8CDF-4CFA-B50A-663362FF47F2}"/>
            </a:ext>
          </a:extLst>
        </xdr:cNvPr>
        <xdr:cNvCxnSpPr/>
      </xdr:nvCxnSpPr>
      <xdr:spPr>
        <a:xfrm>
          <a:off x="18687143" y="14380029"/>
          <a:ext cx="818243"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84</xdr:row>
      <xdr:rowOff>158750</xdr:rowOff>
    </xdr:from>
    <xdr:to>
      <xdr:col>102</xdr:col>
      <xdr:colOff>165100</xdr:colOff>
      <xdr:row>85</xdr:row>
      <xdr:rowOff>88900</xdr:rowOff>
    </xdr:to>
    <xdr:sp macro="" textlink="">
      <xdr:nvSpPr>
        <xdr:cNvPr id="647" name="楕円 646">
          <a:extLst>
            <a:ext uri="{FF2B5EF4-FFF2-40B4-BE49-F238E27FC236}">
              <a16:creationId xmlns:a16="http://schemas.microsoft.com/office/drawing/2014/main" id="{755E07D3-373C-4A91-9C86-6803EAC7C2E6}"/>
            </a:ext>
          </a:extLst>
        </xdr:cNvPr>
        <xdr:cNvSpPr/>
      </xdr:nvSpPr>
      <xdr:spPr>
        <a:xfrm>
          <a:off x="17828986" y="14331950"/>
          <a:ext cx="101600"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85</xdr:row>
      <xdr:rowOff>38100</xdr:rowOff>
    </xdr:from>
    <xdr:to>
      <xdr:col>107</xdr:col>
      <xdr:colOff>50800</xdr:colOff>
      <xdr:row>85</xdr:row>
      <xdr:rowOff>38100</xdr:rowOff>
    </xdr:to>
    <xdr:cxnSp macro="">
      <xdr:nvCxnSpPr>
        <xdr:cNvPr id="648" name="直線コネクタ 647">
          <a:extLst>
            <a:ext uri="{FF2B5EF4-FFF2-40B4-BE49-F238E27FC236}">
              <a16:creationId xmlns:a16="http://schemas.microsoft.com/office/drawing/2014/main" id="{10C82C78-E311-4C96-BFC9-44B2A9411C24}"/>
            </a:ext>
          </a:extLst>
        </xdr:cNvPr>
        <xdr:cNvCxnSpPr/>
      </xdr:nvCxnSpPr>
      <xdr:spPr>
        <a:xfrm>
          <a:off x="17879786" y="14380029"/>
          <a:ext cx="807357"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81</xdr:row>
      <xdr:rowOff>162577</xdr:rowOff>
    </xdr:from>
    <xdr:ext cx="469744" cy="259045"/>
    <xdr:sp macro="" textlink="">
      <xdr:nvSpPr>
        <xdr:cNvPr id="649" name="n_1aveValue【児童館】&#10;一人当たり面積">
          <a:extLst>
            <a:ext uri="{FF2B5EF4-FFF2-40B4-BE49-F238E27FC236}">
              <a16:creationId xmlns:a16="http://schemas.microsoft.com/office/drawing/2014/main" id="{FB243858-B6FB-44A8-AEF5-96706FB99025}"/>
            </a:ext>
          </a:extLst>
        </xdr:cNvPr>
        <xdr:cNvSpPr txBox="1"/>
      </xdr:nvSpPr>
      <xdr:spPr>
        <a:xfrm>
          <a:off x="19279584" y="138295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81</xdr:row>
      <xdr:rowOff>143527</xdr:rowOff>
    </xdr:from>
    <xdr:ext cx="469744" cy="259045"/>
    <xdr:sp macro="" textlink="">
      <xdr:nvSpPr>
        <xdr:cNvPr id="650" name="n_2aveValue【児童館】&#10;一人当たり面積">
          <a:extLst>
            <a:ext uri="{FF2B5EF4-FFF2-40B4-BE49-F238E27FC236}">
              <a16:creationId xmlns:a16="http://schemas.microsoft.com/office/drawing/2014/main" id="{A5CF73FD-B422-4AF4-BF3E-F91891E73543}"/>
            </a:ext>
          </a:extLst>
        </xdr:cNvPr>
        <xdr:cNvSpPr txBox="1"/>
      </xdr:nvSpPr>
      <xdr:spPr>
        <a:xfrm>
          <a:off x="18468598" y="138105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81</xdr:row>
      <xdr:rowOff>143527</xdr:rowOff>
    </xdr:from>
    <xdr:ext cx="469744" cy="259045"/>
    <xdr:sp macro="" textlink="">
      <xdr:nvSpPr>
        <xdr:cNvPr id="651" name="n_3aveValue【児童館】&#10;一人当たり面積">
          <a:extLst>
            <a:ext uri="{FF2B5EF4-FFF2-40B4-BE49-F238E27FC236}">
              <a16:creationId xmlns:a16="http://schemas.microsoft.com/office/drawing/2014/main" id="{7FB3C2EB-50E9-4A7A-B93B-05187B1B9E64}"/>
            </a:ext>
          </a:extLst>
        </xdr:cNvPr>
        <xdr:cNvSpPr txBox="1"/>
      </xdr:nvSpPr>
      <xdr:spPr>
        <a:xfrm>
          <a:off x="17661241" y="138105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82</xdr:row>
      <xdr:rowOff>10177</xdr:rowOff>
    </xdr:from>
    <xdr:ext cx="469744" cy="259045"/>
    <xdr:sp macro="" textlink="">
      <xdr:nvSpPr>
        <xdr:cNvPr id="652" name="n_4aveValue【児童館】&#10;一人当たり面積">
          <a:extLst>
            <a:ext uri="{FF2B5EF4-FFF2-40B4-BE49-F238E27FC236}">
              <a16:creationId xmlns:a16="http://schemas.microsoft.com/office/drawing/2014/main" id="{0A77B95E-60EF-4C52-817E-0F3BEF767CD4}"/>
            </a:ext>
          </a:extLst>
        </xdr:cNvPr>
        <xdr:cNvSpPr txBox="1"/>
      </xdr:nvSpPr>
      <xdr:spPr>
        <a:xfrm>
          <a:off x="16853884" y="138459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85</xdr:row>
      <xdr:rowOff>99077</xdr:rowOff>
    </xdr:from>
    <xdr:ext cx="469744" cy="259045"/>
    <xdr:sp macro="" textlink="">
      <xdr:nvSpPr>
        <xdr:cNvPr id="653" name="n_1mainValue【児童館】&#10;一人当たり面積">
          <a:extLst>
            <a:ext uri="{FF2B5EF4-FFF2-40B4-BE49-F238E27FC236}">
              <a16:creationId xmlns:a16="http://schemas.microsoft.com/office/drawing/2014/main" id="{C07AF496-1184-49B6-9625-97E437E19051}"/>
            </a:ext>
          </a:extLst>
        </xdr:cNvPr>
        <xdr:cNvSpPr txBox="1"/>
      </xdr:nvSpPr>
      <xdr:spPr>
        <a:xfrm>
          <a:off x="19279584" y="144410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85</xdr:row>
      <xdr:rowOff>80027</xdr:rowOff>
    </xdr:from>
    <xdr:ext cx="469744" cy="259045"/>
    <xdr:sp macro="" textlink="">
      <xdr:nvSpPr>
        <xdr:cNvPr id="654" name="n_2mainValue【児童館】&#10;一人当たり面積">
          <a:extLst>
            <a:ext uri="{FF2B5EF4-FFF2-40B4-BE49-F238E27FC236}">
              <a16:creationId xmlns:a16="http://schemas.microsoft.com/office/drawing/2014/main" id="{E9194C3C-8BBC-4448-A87A-0AB5EC3FFF72}"/>
            </a:ext>
          </a:extLst>
        </xdr:cNvPr>
        <xdr:cNvSpPr txBox="1"/>
      </xdr:nvSpPr>
      <xdr:spPr>
        <a:xfrm>
          <a:off x="18468598" y="144219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80027</xdr:rowOff>
    </xdr:from>
    <xdr:ext cx="469744" cy="259045"/>
    <xdr:sp macro="" textlink="">
      <xdr:nvSpPr>
        <xdr:cNvPr id="655" name="n_3mainValue【児童館】&#10;一人当たり面積">
          <a:extLst>
            <a:ext uri="{FF2B5EF4-FFF2-40B4-BE49-F238E27FC236}">
              <a16:creationId xmlns:a16="http://schemas.microsoft.com/office/drawing/2014/main" id="{6DA3C930-71CC-4562-8816-9C0E032D70D2}"/>
            </a:ext>
          </a:extLst>
        </xdr:cNvPr>
        <xdr:cNvSpPr txBox="1"/>
      </xdr:nvSpPr>
      <xdr:spPr>
        <a:xfrm>
          <a:off x="17661241" y="144219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656" name="正方形/長方形 655">
          <a:extLst>
            <a:ext uri="{FF2B5EF4-FFF2-40B4-BE49-F238E27FC236}">
              <a16:creationId xmlns:a16="http://schemas.microsoft.com/office/drawing/2014/main" id="{9BE1F7DA-4797-4389-9068-AE7A1155590D}"/>
            </a:ext>
          </a:extLst>
        </xdr:cNvPr>
        <xdr:cNvSpPr/>
      </xdr:nvSpPr>
      <xdr:spPr>
        <a:xfrm>
          <a:off x="11384643" y="15373350"/>
          <a:ext cx="4316186" cy="626836"/>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65</xdr:col>
      <xdr:colOff>63500</xdr:colOff>
      <xdr:row>94</xdr:row>
      <xdr:rowOff>165100</xdr:rowOff>
    </xdr:from>
    <xdr:to>
      <xdr:col>73</xdr:col>
      <xdr:colOff>63500</xdr:colOff>
      <xdr:row>96</xdr:row>
      <xdr:rowOff>76200</xdr:rowOff>
    </xdr:to>
    <xdr:sp macro="" textlink="">
      <xdr:nvSpPr>
        <xdr:cNvPr id="657" name="正方形/長方形 656">
          <a:extLst>
            <a:ext uri="{FF2B5EF4-FFF2-40B4-BE49-F238E27FC236}">
              <a16:creationId xmlns:a16="http://schemas.microsoft.com/office/drawing/2014/main" id="{6F6E4D23-B57D-45FE-A98E-32B317148E0E}"/>
            </a:ext>
          </a:extLst>
        </xdr:cNvPr>
        <xdr:cNvSpPr/>
      </xdr:nvSpPr>
      <xdr:spPr>
        <a:xfrm>
          <a:off x="11384643" y="1602558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65</xdr:col>
      <xdr:colOff>63500</xdr:colOff>
      <xdr:row>96</xdr:row>
      <xdr:rowOff>25400</xdr:rowOff>
    </xdr:from>
    <xdr:to>
      <xdr:col>73</xdr:col>
      <xdr:colOff>63500</xdr:colOff>
      <xdr:row>97</xdr:row>
      <xdr:rowOff>107950</xdr:rowOff>
    </xdr:to>
    <xdr:sp macro="" textlink="">
      <xdr:nvSpPr>
        <xdr:cNvPr id="658" name="正方形/長方形 657">
          <a:extLst>
            <a:ext uri="{FF2B5EF4-FFF2-40B4-BE49-F238E27FC236}">
              <a16:creationId xmlns:a16="http://schemas.microsoft.com/office/drawing/2014/main" id="{F90E2A78-AACA-4369-B15C-AB740EA41DA2}"/>
            </a:ext>
          </a:extLst>
        </xdr:cNvPr>
        <xdr:cNvSpPr/>
      </xdr:nvSpPr>
      <xdr:spPr>
        <a:xfrm>
          <a:off x="11384643" y="16223343"/>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72</xdr:col>
      <xdr:colOff>0</xdr:colOff>
      <xdr:row>94</xdr:row>
      <xdr:rowOff>165100</xdr:rowOff>
    </xdr:from>
    <xdr:to>
      <xdr:col>80</xdr:col>
      <xdr:colOff>0</xdr:colOff>
      <xdr:row>96</xdr:row>
      <xdr:rowOff>76200</xdr:rowOff>
    </xdr:to>
    <xdr:sp macro="" textlink="">
      <xdr:nvSpPr>
        <xdr:cNvPr id="659" name="正方形/長方形 658">
          <a:extLst>
            <a:ext uri="{FF2B5EF4-FFF2-40B4-BE49-F238E27FC236}">
              <a16:creationId xmlns:a16="http://schemas.microsoft.com/office/drawing/2014/main" id="{AD2A3187-9CA1-440C-BAC1-CA130BDC900E}"/>
            </a:ext>
          </a:extLst>
        </xdr:cNvPr>
        <xdr:cNvSpPr/>
      </xdr:nvSpPr>
      <xdr:spPr>
        <a:xfrm>
          <a:off x="12540343" y="1602558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72</xdr:col>
      <xdr:colOff>0</xdr:colOff>
      <xdr:row>96</xdr:row>
      <xdr:rowOff>25400</xdr:rowOff>
    </xdr:from>
    <xdr:to>
      <xdr:col>80</xdr:col>
      <xdr:colOff>0</xdr:colOff>
      <xdr:row>97</xdr:row>
      <xdr:rowOff>107950</xdr:rowOff>
    </xdr:to>
    <xdr:sp macro="" textlink="">
      <xdr:nvSpPr>
        <xdr:cNvPr id="660" name="正方形/長方形 659">
          <a:extLst>
            <a:ext uri="{FF2B5EF4-FFF2-40B4-BE49-F238E27FC236}">
              <a16:creationId xmlns:a16="http://schemas.microsoft.com/office/drawing/2014/main" id="{DE00C93D-0C96-43EE-99B3-FC7F5D51150B}"/>
            </a:ext>
          </a:extLst>
        </xdr:cNvPr>
        <xdr:cNvSpPr/>
      </xdr:nvSpPr>
      <xdr:spPr>
        <a:xfrm>
          <a:off x="12540343" y="16223343"/>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61" name="正方形/長方形 660">
          <a:extLst>
            <a:ext uri="{FF2B5EF4-FFF2-40B4-BE49-F238E27FC236}">
              <a16:creationId xmlns:a16="http://schemas.microsoft.com/office/drawing/2014/main" id="{D3D7DD97-0B8A-4038-8633-BA518947C820}"/>
            </a:ext>
          </a:extLst>
        </xdr:cNvPr>
        <xdr:cNvSpPr/>
      </xdr:nvSpPr>
      <xdr:spPr>
        <a:xfrm>
          <a:off x="11384643" y="16500021"/>
          <a:ext cx="4316186" cy="2247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91</xdr:row>
      <xdr:rowOff>19050</xdr:rowOff>
    </xdr:from>
    <xdr:to>
      <xdr:col>120</xdr:col>
      <xdr:colOff>152400</xdr:colOff>
      <xdr:row>94</xdr:row>
      <xdr:rowOff>139700</xdr:rowOff>
    </xdr:to>
    <xdr:sp macro="" textlink="">
      <xdr:nvSpPr>
        <xdr:cNvPr id="662" name="正方形/長方形 661">
          <a:extLst>
            <a:ext uri="{FF2B5EF4-FFF2-40B4-BE49-F238E27FC236}">
              <a16:creationId xmlns:a16="http://schemas.microsoft.com/office/drawing/2014/main" id="{53824D18-83B9-4A50-A39B-DD0E19518EC1}"/>
            </a:ext>
          </a:extLst>
        </xdr:cNvPr>
        <xdr:cNvSpPr/>
      </xdr:nvSpPr>
      <xdr:spPr>
        <a:xfrm>
          <a:off x="16720457" y="15373350"/>
          <a:ext cx="4332514" cy="626836"/>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0</xdr:colOff>
      <xdr:row>94</xdr:row>
      <xdr:rowOff>165100</xdr:rowOff>
    </xdr:from>
    <xdr:to>
      <xdr:col>104</xdr:col>
      <xdr:colOff>0</xdr:colOff>
      <xdr:row>96</xdr:row>
      <xdr:rowOff>76200</xdr:rowOff>
    </xdr:to>
    <xdr:sp macro="" textlink="">
      <xdr:nvSpPr>
        <xdr:cNvPr id="663" name="正方形/長方形 662">
          <a:extLst>
            <a:ext uri="{FF2B5EF4-FFF2-40B4-BE49-F238E27FC236}">
              <a16:creationId xmlns:a16="http://schemas.microsoft.com/office/drawing/2014/main" id="{04C220C9-4C3D-4589-A9DD-D1A2C30DF66A}"/>
            </a:ext>
          </a:extLst>
        </xdr:cNvPr>
        <xdr:cNvSpPr/>
      </xdr:nvSpPr>
      <xdr:spPr>
        <a:xfrm>
          <a:off x="16720457" y="16025586"/>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96</xdr:col>
      <xdr:colOff>0</xdr:colOff>
      <xdr:row>96</xdr:row>
      <xdr:rowOff>25400</xdr:rowOff>
    </xdr:from>
    <xdr:to>
      <xdr:col>104</xdr:col>
      <xdr:colOff>0</xdr:colOff>
      <xdr:row>97</xdr:row>
      <xdr:rowOff>107950</xdr:rowOff>
    </xdr:to>
    <xdr:sp macro="" textlink="">
      <xdr:nvSpPr>
        <xdr:cNvPr id="664" name="正方形/長方形 663">
          <a:extLst>
            <a:ext uri="{FF2B5EF4-FFF2-40B4-BE49-F238E27FC236}">
              <a16:creationId xmlns:a16="http://schemas.microsoft.com/office/drawing/2014/main" id="{D95AC1FA-824A-44B5-AEC2-996FAFE08378}"/>
            </a:ext>
          </a:extLst>
        </xdr:cNvPr>
        <xdr:cNvSpPr/>
      </xdr:nvSpPr>
      <xdr:spPr>
        <a:xfrm>
          <a:off x="16720457" y="16223343"/>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127000</xdr:colOff>
      <xdr:row>94</xdr:row>
      <xdr:rowOff>165100</xdr:rowOff>
    </xdr:from>
    <xdr:to>
      <xdr:col>110</xdr:col>
      <xdr:colOff>127000</xdr:colOff>
      <xdr:row>96</xdr:row>
      <xdr:rowOff>76200</xdr:rowOff>
    </xdr:to>
    <xdr:sp macro="" textlink="">
      <xdr:nvSpPr>
        <xdr:cNvPr id="665" name="正方形/長方形 664">
          <a:extLst>
            <a:ext uri="{FF2B5EF4-FFF2-40B4-BE49-F238E27FC236}">
              <a16:creationId xmlns:a16="http://schemas.microsoft.com/office/drawing/2014/main" id="{DBB98E53-8CD5-4229-865E-E4A64F25838B}"/>
            </a:ext>
          </a:extLst>
        </xdr:cNvPr>
        <xdr:cNvSpPr/>
      </xdr:nvSpPr>
      <xdr:spPr>
        <a:xfrm>
          <a:off x="17892486" y="1602558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102</xdr:col>
      <xdr:colOff>127000</xdr:colOff>
      <xdr:row>96</xdr:row>
      <xdr:rowOff>25400</xdr:rowOff>
    </xdr:from>
    <xdr:to>
      <xdr:col>110</xdr:col>
      <xdr:colOff>127000</xdr:colOff>
      <xdr:row>97</xdr:row>
      <xdr:rowOff>107950</xdr:rowOff>
    </xdr:to>
    <xdr:sp macro="" textlink="">
      <xdr:nvSpPr>
        <xdr:cNvPr id="666" name="正方形/長方形 665">
          <a:extLst>
            <a:ext uri="{FF2B5EF4-FFF2-40B4-BE49-F238E27FC236}">
              <a16:creationId xmlns:a16="http://schemas.microsoft.com/office/drawing/2014/main" id="{FAC78FD5-512A-4B28-A4D9-7E56147F3ED4}"/>
            </a:ext>
          </a:extLst>
        </xdr:cNvPr>
        <xdr:cNvSpPr/>
      </xdr:nvSpPr>
      <xdr:spPr>
        <a:xfrm>
          <a:off x="17892486" y="16223343"/>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67" name="正方形/長方形 666">
          <a:extLst>
            <a:ext uri="{FF2B5EF4-FFF2-40B4-BE49-F238E27FC236}">
              <a16:creationId xmlns:a16="http://schemas.microsoft.com/office/drawing/2014/main" id="{B91C5601-0C73-4ACC-A29E-2F3063052B6B}"/>
            </a:ext>
          </a:extLst>
        </xdr:cNvPr>
        <xdr:cNvSpPr/>
      </xdr:nvSpPr>
      <xdr:spPr>
        <a:xfrm>
          <a:off x="16720457" y="16500021"/>
          <a:ext cx="4332514" cy="2247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668" name="正方形/長方形 667">
          <a:extLst>
            <a:ext uri="{FF2B5EF4-FFF2-40B4-BE49-F238E27FC236}">
              <a16:creationId xmlns:a16="http://schemas.microsoft.com/office/drawing/2014/main" id="{70328D7B-5E30-4B02-A5C9-D209223E4CE2}"/>
            </a:ext>
          </a:extLst>
        </xdr:cNvPr>
        <xdr:cNvSpPr/>
      </xdr:nvSpPr>
      <xdr:spPr>
        <a:xfrm>
          <a:off x="696686" y="19123479"/>
          <a:ext cx="20356285" cy="187506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69" name="正方形/長方形 668">
          <a:extLst>
            <a:ext uri="{FF2B5EF4-FFF2-40B4-BE49-F238E27FC236}">
              <a16:creationId xmlns:a16="http://schemas.microsoft.com/office/drawing/2014/main" id="{08850142-9ECA-4DCC-93A2-CD374521DF5C}"/>
            </a:ext>
          </a:extLst>
        </xdr:cNvPr>
        <xdr:cNvSpPr/>
      </xdr:nvSpPr>
      <xdr:spPr>
        <a:xfrm>
          <a:off x="696686" y="19186979"/>
          <a:ext cx="3521528"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70" name="テキスト ボックス 669">
          <a:extLst>
            <a:ext uri="{FF2B5EF4-FFF2-40B4-BE49-F238E27FC236}">
              <a16:creationId xmlns:a16="http://schemas.microsoft.com/office/drawing/2014/main" id="{5AAACA1E-D28D-4401-A8E3-F1227638B5E7}"/>
            </a:ext>
          </a:extLst>
        </xdr:cNvPr>
        <xdr:cNvSpPr txBox="1"/>
      </xdr:nvSpPr>
      <xdr:spPr>
        <a:xfrm>
          <a:off x="772886" y="19435536"/>
          <a:ext cx="20191185" cy="1464128"/>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「橋りょう・トンネル」のうち、橋りょうについては</a:t>
          </a:r>
          <a:r>
            <a:rPr lang="en-US" altLang="ja-JP" sz="1100" b="0" i="0">
              <a:solidFill>
                <a:schemeClr val="dk1"/>
              </a:solidFill>
              <a:effectLst/>
              <a:latin typeface="+mn-lt"/>
              <a:ea typeface="+mn-ea"/>
              <a:cs typeface="+mn-cs"/>
            </a:rPr>
            <a:t>2012</a:t>
          </a:r>
          <a:r>
            <a:rPr lang="ja-JP" altLang="ja-JP" sz="1100" b="0" i="0">
              <a:solidFill>
                <a:schemeClr val="dk1"/>
              </a:solidFill>
              <a:effectLst/>
              <a:latin typeface="+mn-lt"/>
              <a:ea typeface="+mn-ea"/>
              <a:cs typeface="+mn-cs"/>
            </a:rPr>
            <a:t>年度に安全性の確保と財政負担の軽減・平準化を目的に、「渋谷区橋梁りょう長寿命化修繕計画」を策定し、従来の事後保全型管理から予防保全型管理に転換をはかり、日常点検・定期点検及び老朽化した橋りょうの補修工事を実施してきた。</a:t>
          </a:r>
          <a:endParaRPr lang="en-US" altLang="ja-JP" sz="1100" b="0" i="0">
            <a:solidFill>
              <a:schemeClr val="dk1"/>
            </a:solidFill>
            <a:effectLst/>
            <a:latin typeface="+mn-lt"/>
            <a:ea typeface="+mn-ea"/>
            <a:cs typeface="+mn-cs"/>
          </a:endParaRPr>
        </a:p>
        <a:p>
          <a:r>
            <a:rPr lang="en-US" altLang="ja-JP" sz="1100" b="0" i="0">
              <a:solidFill>
                <a:schemeClr val="dk1"/>
              </a:solidFill>
              <a:effectLst/>
              <a:latin typeface="+mn-lt"/>
              <a:ea typeface="+mn-ea"/>
              <a:cs typeface="+mn-cs"/>
            </a:rPr>
            <a:t>2017</a:t>
          </a:r>
          <a:r>
            <a:rPr lang="ja-JP" altLang="ja-JP" sz="1100" b="0" i="0">
              <a:solidFill>
                <a:schemeClr val="dk1"/>
              </a:solidFill>
              <a:effectLst/>
              <a:latin typeface="+mn-lt"/>
              <a:ea typeface="+mn-ea"/>
              <a:cs typeface="+mn-cs"/>
            </a:rPr>
            <a:t>年度には、現状を再整理し、これまでの取組を検証して同計画の改定を行った。</a:t>
          </a:r>
          <a:endParaRPr lang="ja-JP" altLang="ja-JP" sz="1400">
            <a:effectLst/>
          </a:endParaRPr>
        </a:p>
        <a:p>
          <a:r>
            <a:rPr lang="ja-JP" altLang="en-US"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トンネルについても</a:t>
          </a:r>
          <a:r>
            <a:rPr lang="en-US" altLang="ja-JP" sz="1100" b="0" i="0">
              <a:solidFill>
                <a:schemeClr val="dk1"/>
              </a:solidFill>
              <a:effectLst/>
              <a:latin typeface="+mn-lt"/>
              <a:ea typeface="+mn-ea"/>
              <a:cs typeface="+mn-cs"/>
            </a:rPr>
            <a:t>2020</a:t>
          </a:r>
          <a:r>
            <a:rPr lang="ja-JP" altLang="ja-JP" sz="1100" b="0" i="0">
              <a:solidFill>
                <a:schemeClr val="dk1"/>
              </a:solidFill>
              <a:effectLst/>
              <a:latin typeface="+mn-lt"/>
              <a:ea typeface="+mn-ea"/>
              <a:cs typeface="+mn-cs"/>
            </a:rPr>
            <a:t>年度中に長寿命化修繕計画を策定し、橋りょうと同様に予防保全型の管理に取り組</a:t>
          </a:r>
          <a:r>
            <a:rPr lang="ja-JP" altLang="en-US" sz="1100" b="0" i="0">
              <a:solidFill>
                <a:schemeClr val="dk1"/>
              </a:solidFill>
              <a:effectLst/>
              <a:latin typeface="+mn-lt"/>
              <a:ea typeface="+mn-ea"/>
              <a:cs typeface="+mn-cs"/>
            </a:rPr>
            <a:t>んでいく。</a:t>
          </a:r>
          <a:endParaRPr lang="ja-JP" altLang="ja-JP" sz="1400">
            <a:effectLst/>
          </a:endParaRPr>
        </a:p>
        <a:p>
          <a:r>
            <a:rPr lang="ja-JP" altLang="en-US"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「公営住宅」については、</a:t>
          </a:r>
          <a:r>
            <a:rPr lang="en-US" altLang="ja-JP" sz="1100" b="0" i="0">
              <a:solidFill>
                <a:schemeClr val="dk1"/>
              </a:solidFill>
              <a:effectLst/>
              <a:latin typeface="+mn-lt"/>
              <a:ea typeface="+mn-ea"/>
              <a:cs typeface="+mn-cs"/>
            </a:rPr>
            <a:t>2018</a:t>
          </a:r>
          <a:r>
            <a:rPr lang="ja-JP" altLang="ja-JP" sz="1100" b="0" i="0">
              <a:solidFill>
                <a:schemeClr val="dk1"/>
              </a:solidFill>
              <a:effectLst/>
              <a:latin typeface="+mn-lt"/>
              <a:ea typeface="+mn-ea"/>
              <a:cs typeface="+mn-cs"/>
            </a:rPr>
            <a:t>年度に「渋谷区公営住宅長寿命化修繕計画」を改訂し、点検修繕履歴等からライフサイクルコストを精緻に算出し適切な施設管理を行う。</a:t>
          </a:r>
          <a:endParaRPr lang="ja-JP" altLang="ja-JP" sz="1400">
            <a:effectLst/>
          </a:endParaRPr>
        </a:p>
        <a:p>
          <a:r>
            <a:rPr lang="ja-JP" altLang="en-US" sz="1100" b="0" i="0">
              <a:solidFill>
                <a:schemeClr val="dk1"/>
              </a:solidFill>
              <a:effectLst/>
              <a:latin typeface="+mn-lt"/>
              <a:ea typeface="+mn-ea"/>
              <a:cs typeface="+mn-cs"/>
            </a:rPr>
            <a:t>　</a:t>
          </a:r>
          <a:r>
            <a:rPr lang="ja-JP" altLang="ja-JP" sz="1100" b="0" i="0">
              <a:solidFill>
                <a:schemeClr val="dk1"/>
              </a:solidFill>
              <a:effectLst/>
              <a:latin typeface="+mn-lt"/>
              <a:ea typeface="+mn-ea"/>
              <a:cs typeface="+mn-cs"/>
            </a:rPr>
            <a:t>また</a:t>
          </a:r>
          <a:r>
            <a:rPr lang="en-US" altLang="ja-JP" sz="1100" b="0" i="0">
              <a:solidFill>
                <a:schemeClr val="dk1"/>
              </a:solidFill>
              <a:effectLst/>
              <a:latin typeface="+mn-lt"/>
              <a:ea typeface="+mn-ea"/>
              <a:cs typeface="+mn-cs"/>
            </a:rPr>
            <a:t>2020</a:t>
          </a:r>
          <a:r>
            <a:rPr lang="ja-JP" altLang="ja-JP" sz="1100" b="0" i="0">
              <a:solidFill>
                <a:schemeClr val="dk1"/>
              </a:solidFill>
              <a:effectLst/>
              <a:latin typeface="+mn-lt"/>
              <a:ea typeface="+mn-ea"/>
              <a:cs typeface="+mn-cs"/>
            </a:rPr>
            <a:t>年度に「学校施設長寿命化計画」を策定し、老朽化した学校施設についても、安全性を確保しつつ、計画的な維持管理・更新</a:t>
          </a:r>
          <a:r>
            <a:rPr lang="ja-JP" altLang="en-US" sz="1100" b="0" i="0">
              <a:solidFill>
                <a:schemeClr val="dk1"/>
              </a:solidFill>
              <a:effectLst/>
              <a:latin typeface="+mn-lt"/>
              <a:ea typeface="+mn-ea"/>
              <a:cs typeface="+mn-cs"/>
            </a:rPr>
            <a:t>に取り組んでいく。</a:t>
          </a:r>
          <a:endParaRPr lang="ja-JP" altLang="ja-JP" sz="1400">
            <a:effectLst/>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A7686ACD-6894-4A11-8899-FB8841F1D708}"/>
            </a:ext>
          </a:extLst>
        </xdr:cNvPr>
        <xdr:cNvSpPr/>
      </xdr:nvSpPr>
      <xdr:spPr>
        <a:xfrm>
          <a:off x="586014" y="127000"/>
          <a:ext cx="11605986" cy="62411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38D126DE-CBA3-4EC4-B591-61AA53C58EDC}"/>
            </a:ext>
          </a:extLst>
        </xdr:cNvPr>
        <xdr:cNvSpPr/>
      </xdr:nvSpPr>
      <xdr:spPr>
        <a:xfrm>
          <a:off x="17417143" y="187779"/>
          <a:ext cx="3635828" cy="55063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ED22C765-5A1E-45B3-BD3E-108A4F1EA705}"/>
            </a:ext>
          </a:extLst>
        </xdr:cNvPr>
        <xdr:cNvSpPr/>
      </xdr:nvSpPr>
      <xdr:spPr>
        <a:xfrm>
          <a:off x="17436193" y="213179"/>
          <a:ext cx="3591378" cy="49983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E48AC62A-916E-4D2F-884F-EE9E57E7A33F}"/>
            </a:ext>
          </a:extLst>
        </xdr:cNvPr>
        <xdr:cNvSpPr/>
      </xdr:nvSpPr>
      <xdr:spPr>
        <a:xfrm>
          <a:off x="17461593" y="238579"/>
          <a:ext cx="3534228" cy="43633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東京都渋谷区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4203B574-2B8E-4B68-A1B9-6265E0777225}"/>
            </a:ext>
          </a:extLst>
        </xdr:cNvPr>
        <xdr:cNvSpPr/>
      </xdr:nvSpPr>
      <xdr:spPr>
        <a:xfrm>
          <a:off x="14868071" y="187779"/>
          <a:ext cx="2432050" cy="55063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86630FD6-172F-40F4-BFFC-669AB6B9823E}"/>
            </a:ext>
          </a:extLst>
        </xdr:cNvPr>
        <xdr:cNvSpPr/>
      </xdr:nvSpPr>
      <xdr:spPr>
        <a:xfrm>
          <a:off x="14893471" y="213179"/>
          <a:ext cx="2387600" cy="49983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7442ADFB-67D7-46E1-B735-D6311DEBB064}"/>
            </a:ext>
          </a:extLst>
        </xdr:cNvPr>
        <xdr:cNvSpPr/>
      </xdr:nvSpPr>
      <xdr:spPr>
        <a:xfrm>
          <a:off x="14918871" y="238579"/>
          <a:ext cx="2330450" cy="449035"/>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D30BAB0E-8E41-4466-89B5-FB0BE1F3CAF5}"/>
            </a:ext>
          </a:extLst>
        </xdr:cNvPr>
        <xdr:cNvSpPr/>
      </xdr:nvSpPr>
      <xdr:spPr>
        <a:xfrm>
          <a:off x="696686" y="875393"/>
          <a:ext cx="9231085" cy="1750786"/>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D6A694F7-2B48-4DD2-AD14-13C31B3C1A5D}"/>
            </a:ext>
          </a:extLst>
        </xdr:cNvPr>
        <xdr:cNvSpPr/>
      </xdr:nvSpPr>
      <xdr:spPr>
        <a:xfrm>
          <a:off x="823686" y="907143"/>
          <a:ext cx="1266371" cy="168728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65D05F52-6D87-4FC0-A9B6-83FE62E8FB25}"/>
            </a:ext>
          </a:extLst>
        </xdr:cNvPr>
        <xdr:cNvSpPr/>
      </xdr:nvSpPr>
      <xdr:spPr>
        <a:xfrm>
          <a:off x="2042886" y="907143"/>
          <a:ext cx="1219200" cy="168728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229,671
218,405
15.11
109,179,472
100,786,380
7,777,481
65,681,735
6,606,106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56FBB02F-E027-4744-8E4C-E403F50126DD}"/>
            </a:ext>
          </a:extLst>
        </xdr:cNvPr>
        <xdr:cNvSpPr/>
      </xdr:nvSpPr>
      <xdr:spPr>
        <a:xfrm>
          <a:off x="3262086" y="907143"/>
          <a:ext cx="1393371" cy="168728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E6464330-D491-4C2C-8BA6-8F81946E2396}"/>
            </a:ext>
          </a:extLst>
        </xdr:cNvPr>
        <xdr:cNvSpPr/>
      </xdr:nvSpPr>
      <xdr:spPr>
        <a:xfrm>
          <a:off x="4655457" y="926193"/>
          <a:ext cx="1852386" cy="92619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818E1278-F8AC-475E-8537-FCA0842FAB04}"/>
            </a:ext>
          </a:extLst>
        </xdr:cNvPr>
        <xdr:cNvSpPr/>
      </xdr:nvSpPr>
      <xdr:spPr>
        <a:xfrm>
          <a:off x="6507843" y="926193"/>
          <a:ext cx="1155700" cy="926193"/>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616CFA74-7B39-408A-BE92-9E98F5980A73}"/>
            </a:ext>
          </a:extLst>
        </xdr:cNvPr>
        <xdr:cNvSpPr/>
      </xdr:nvSpPr>
      <xdr:spPr>
        <a:xfrm>
          <a:off x="7727043" y="938893"/>
          <a:ext cx="586014" cy="923471"/>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C847BCEE-2990-4371-B285-DFDCAE3750CA}"/>
            </a:ext>
          </a:extLst>
        </xdr:cNvPr>
        <xdr:cNvSpPr/>
      </xdr:nvSpPr>
      <xdr:spPr>
        <a:xfrm>
          <a:off x="4655457" y="1687286"/>
          <a:ext cx="1852386" cy="62683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F095CB8F-10FA-4824-BCBA-CF4FFD850D25}"/>
            </a:ext>
          </a:extLst>
        </xdr:cNvPr>
        <xdr:cNvSpPr/>
      </xdr:nvSpPr>
      <xdr:spPr>
        <a:xfrm>
          <a:off x="6571343" y="1687286"/>
          <a:ext cx="3135086" cy="62683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5D5B9833-570E-4F23-8AB2-49DA049C2A40}"/>
            </a:ext>
          </a:extLst>
        </xdr:cNvPr>
        <xdr:cNvSpPr/>
      </xdr:nvSpPr>
      <xdr:spPr>
        <a:xfrm>
          <a:off x="10127343" y="875393"/>
          <a:ext cx="1393371" cy="12509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D90B8CED-E3F8-460D-955E-11748EBFC174}"/>
            </a:ext>
          </a:extLst>
        </xdr:cNvPr>
        <xdr:cNvSpPr/>
      </xdr:nvSpPr>
      <xdr:spPr>
        <a:xfrm>
          <a:off x="10371364" y="938893"/>
          <a:ext cx="1219200"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52C2E8C3-6911-4728-9DFC-89C5755158AA}"/>
            </a:ext>
          </a:extLst>
        </xdr:cNvPr>
        <xdr:cNvSpPr/>
      </xdr:nvSpPr>
      <xdr:spPr>
        <a:xfrm>
          <a:off x="10371364" y="1200150"/>
          <a:ext cx="1219200"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19EB3AC0-7864-4168-852D-38E29E92CEE4}"/>
            </a:ext>
          </a:extLst>
        </xdr:cNvPr>
        <xdr:cNvSpPr/>
      </xdr:nvSpPr>
      <xdr:spPr>
        <a:xfrm>
          <a:off x="10371364" y="1524907"/>
          <a:ext cx="1329872" cy="626836"/>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0B07C569-7751-4015-B4A1-DA5011F308B4}"/>
            </a:ext>
          </a:extLst>
        </xdr:cNvPr>
        <xdr:cNvCxnSpPr/>
      </xdr:nvCxnSpPr>
      <xdr:spPr>
        <a:xfrm flipH="1">
          <a:off x="10209893" y="1025071"/>
          <a:ext cx="193221"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090C263C-7439-409E-9716-9F274357395E}"/>
            </a:ext>
          </a:extLst>
        </xdr:cNvPr>
        <xdr:cNvSpPr/>
      </xdr:nvSpPr>
      <xdr:spPr>
        <a:xfrm>
          <a:off x="10263868" y="976993"/>
          <a:ext cx="85271"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31AE7620-7C86-414D-80E8-746E8BB64F14}"/>
            </a:ext>
          </a:extLst>
        </xdr:cNvPr>
        <xdr:cNvSpPr/>
      </xdr:nvSpPr>
      <xdr:spPr>
        <a:xfrm>
          <a:off x="10263868" y="1238250"/>
          <a:ext cx="85271"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3613ECAF-33FB-4948-8087-ABD62EB0C2EB}"/>
            </a:ext>
          </a:extLst>
        </xdr:cNvPr>
        <xdr:cNvCxnSpPr/>
      </xdr:nvCxnSpPr>
      <xdr:spPr>
        <a:xfrm>
          <a:off x="10291989" y="1502229"/>
          <a:ext cx="0" cy="1369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66E19B06-9354-4B57-9F97-EA78EDD9012F}"/>
            </a:ext>
          </a:extLst>
        </xdr:cNvPr>
        <xdr:cNvCxnSpPr/>
      </xdr:nvCxnSpPr>
      <xdr:spPr>
        <a:xfrm>
          <a:off x="10228943" y="1502229"/>
          <a:ext cx="155121"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5B083153-B53D-4C17-AB0F-B6BB6A09F8B5}"/>
            </a:ext>
          </a:extLst>
        </xdr:cNvPr>
        <xdr:cNvCxnSpPr/>
      </xdr:nvCxnSpPr>
      <xdr:spPr>
        <a:xfrm flipV="1">
          <a:off x="10291989" y="1734911"/>
          <a:ext cx="0" cy="1369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FA2169C7-5245-4EC0-BA79-A60844E4C1B8}"/>
            </a:ext>
          </a:extLst>
        </xdr:cNvPr>
        <xdr:cNvCxnSpPr/>
      </xdr:nvCxnSpPr>
      <xdr:spPr>
        <a:xfrm>
          <a:off x="10228943" y="1875064"/>
          <a:ext cx="155121"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537A0292-9B27-4AC5-845E-5814B666E2E5}"/>
            </a:ext>
          </a:extLst>
        </xdr:cNvPr>
        <xdr:cNvSpPr txBox="1"/>
      </xdr:nvSpPr>
      <xdr:spPr>
        <a:xfrm>
          <a:off x="649514" y="2750457"/>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4EFA4826-1EFA-4482-AA02-207B119DFB20}"/>
            </a:ext>
          </a:extLst>
        </xdr:cNvPr>
        <xdr:cNvSpPr txBox="1"/>
      </xdr:nvSpPr>
      <xdr:spPr>
        <a:xfrm>
          <a:off x="649514" y="3062514"/>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a:extLst>
            <a:ext uri="{FF2B5EF4-FFF2-40B4-BE49-F238E27FC236}">
              <a16:creationId xmlns:a16="http://schemas.microsoft.com/office/drawing/2014/main" id="{079984A0-A121-46AB-9F69-224F419D07EC}"/>
            </a:ext>
          </a:extLst>
        </xdr:cNvPr>
        <xdr:cNvSpPr txBox="1"/>
      </xdr:nvSpPr>
      <xdr:spPr>
        <a:xfrm>
          <a:off x="649514" y="3374571"/>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9F399F7D-AF38-4CBE-943C-FA3635025EC7}"/>
            </a:ext>
          </a:extLst>
        </xdr:cNvPr>
        <xdr:cNvSpPr txBox="1"/>
      </xdr:nvSpPr>
      <xdr:spPr>
        <a:xfrm>
          <a:off x="649514" y="368935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0C5DA13A-11E2-4C7A-8EC3-E8B734EAA41C}"/>
            </a:ext>
          </a:extLst>
        </xdr:cNvPr>
        <xdr:cNvSpPr/>
      </xdr:nvSpPr>
      <xdr:spPr>
        <a:xfrm>
          <a:off x="696686" y="4125686"/>
          <a:ext cx="4332514" cy="62411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1767939E-5712-4011-8F2A-FC5B1A749F2B}"/>
            </a:ext>
          </a:extLst>
        </xdr:cNvPr>
        <xdr:cNvSpPr/>
      </xdr:nvSpPr>
      <xdr:spPr>
        <a:xfrm>
          <a:off x="823686" y="4775200"/>
          <a:ext cx="1393371"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61DDD509-3D97-49C1-99CD-C3F1127A31F1}"/>
            </a:ext>
          </a:extLst>
        </xdr:cNvPr>
        <xdr:cNvSpPr/>
      </xdr:nvSpPr>
      <xdr:spPr>
        <a:xfrm>
          <a:off x="823686" y="4975679"/>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9A703783-3EED-484C-ADE9-4C2B447741E3}"/>
            </a:ext>
          </a:extLst>
        </xdr:cNvPr>
        <xdr:cNvSpPr/>
      </xdr:nvSpPr>
      <xdr:spPr>
        <a:xfrm>
          <a:off x="1741714" y="4775200"/>
          <a:ext cx="1393372"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FB939AC0-2076-4C73-8AD2-9A49F5F8AD98}"/>
            </a:ext>
          </a:extLst>
        </xdr:cNvPr>
        <xdr:cNvSpPr/>
      </xdr:nvSpPr>
      <xdr:spPr>
        <a:xfrm>
          <a:off x="1741714" y="4975679"/>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A2BF698A-A49B-4569-AF7C-F8AFED0A265E}"/>
            </a:ext>
          </a:extLst>
        </xdr:cNvPr>
        <xdr:cNvSpPr/>
      </xdr:nvSpPr>
      <xdr:spPr>
        <a:xfrm>
          <a:off x="2786743" y="4775200"/>
          <a:ext cx="1393371"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C97F2BB0-247F-4893-AAF9-397A6EA42BC5}"/>
            </a:ext>
          </a:extLst>
        </xdr:cNvPr>
        <xdr:cNvSpPr/>
      </xdr:nvSpPr>
      <xdr:spPr>
        <a:xfrm>
          <a:off x="2786743" y="4975679"/>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E9A05D39-6215-4713-AD46-AC24D6B2C0F2}"/>
            </a:ext>
          </a:extLst>
        </xdr:cNvPr>
        <xdr:cNvSpPr/>
      </xdr:nvSpPr>
      <xdr:spPr>
        <a:xfrm>
          <a:off x="696686" y="5249636"/>
          <a:ext cx="4332514" cy="2250621"/>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20557800-11F1-47FB-A07B-EA58F799EB9A}"/>
            </a:ext>
          </a:extLst>
        </xdr:cNvPr>
        <xdr:cNvSpPr txBox="1"/>
      </xdr:nvSpPr>
      <xdr:spPr>
        <a:xfrm>
          <a:off x="674914" y="5061857"/>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4ABD796D-506A-44D1-AA6E-A002DF9A96C9}"/>
            </a:ext>
          </a:extLst>
        </xdr:cNvPr>
        <xdr:cNvCxnSpPr/>
      </xdr:nvCxnSpPr>
      <xdr:spPr>
        <a:xfrm>
          <a:off x="696686" y="7500257"/>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18B0C83D-8BE6-4665-8787-E9154AC90936}"/>
            </a:ext>
          </a:extLst>
        </xdr:cNvPr>
        <xdr:cNvSpPr txBox="1"/>
      </xdr:nvSpPr>
      <xdr:spPr>
        <a:xfrm>
          <a:off x="278492" y="73607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133350</xdr:rowOff>
    </xdr:from>
    <xdr:to>
      <xdr:col>28</xdr:col>
      <xdr:colOff>114300</xdr:colOff>
      <xdr:row>41</xdr:row>
      <xdr:rowOff>133350</xdr:rowOff>
    </xdr:to>
    <xdr:cxnSp macro="">
      <xdr:nvCxnSpPr>
        <xdr:cNvPr id="44" name="直線コネクタ 43">
          <a:extLst>
            <a:ext uri="{FF2B5EF4-FFF2-40B4-BE49-F238E27FC236}">
              <a16:creationId xmlns:a16="http://schemas.microsoft.com/office/drawing/2014/main" id="{00FDC4FC-1791-4102-B766-D1CD5CF41E34}"/>
            </a:ext>
          </a:extLst>
        </xdr:cNvPr>
        <xdr:cNvCxnSpPr/>
      </xdr:nvCxnSpPr>
      <xdr:spPr>
        <a:xfrm>
          <a:off x="696686" y="7051221"/>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40</xdr:row>
      <xdr:rowOff>162577</xdr:rowOff>
    </xdr:from>
    <xdr:ext cx="403059" cy="259045"/>
    <xdr:sp macro="" textlink="">
      <xdr:nvSpPr>
        <xdr:cNvPr id="45" name="テキスト ボックス 44">
          <a:extLst>
            <a:ext uri="{FF2B5EF4-FFF2-40B4-BE49-F238E27FC236}">
              <a16:creationId xmlns:a16="http://schemas.microsoft.com/office/drawing/2014/main" id="{084EBB97-3733-4984-B2C0-50975F342FF7}"/>
            </a:ext>
          </a:extLst>
        </xdr:cNvPr>
        <xdr:cNvSpPr txBox="1"/>
      </xdr:nvSpPr>
      <xdr:spPr>
        <a:xfrm>
          <a:off x="342612" y="69117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19050</xdr:rowOff>
    </xdr:from>
    <xdr:to>
      <xdr:col>28</xdr:col>
      <xdr:colOff>114300</xdr:colOff>
      <xdr:row>39</xdr:row>
      <xdr:rowOff>19050</xdr:rowOff>
    </xdr:to>
    <xdr:cxnSp macro="">
      <xdr:nvCxnSpPr>
        <xdr:cNvPr id="46" name="直線コネクタ 45">
          <a:extLst>
            <a:ext uri="{FF2B5EF4-FFF2-40B4-BE49-F238E27FC236}">
              <a16:creationId xmlns:a16="http://schemas.microsoft.com/office/drawing/2014/main" id="{6848A0C2-F4FE-43B0-9A4D-2693D9148FCC}"/>
            </a:ext>
          </a:extLst>
        </xdr:cNvPr>
        <xdr:cNvCxnSpPr/>
      </xdr:nvCxnSpPr>
      <xdr:spPr>
        <a:xfrm>
          <a:off x="696686" y="6599464"/>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38</xdr:row>
      <xdr:rowOff>48277</xdr:rowOff>
    </xdr:from>
    <xdr:ext cx="403059" cy="259045"/>
    <xdr:sp macro="" textlink="">
      <xdr:nvSpPr>
        <xdr:cNvPr id="47" name="テキスト ボックス 46">
          <a:extLst>
            <a:ext uri="{FF2B5EF4-FFF2-40B4-BE49-F238E27FC236}">
              <a16:creationId xmlns:a16="http://schemas.microsoft.com/office/drawing/2014/main" id="{B0B9728F-A40B-4E78-B604-22DC2E7E1330}"/>
            </a:ext>
          </a:extLst>
        </xdr:cNvPr>
        <xdr:cNvSpPr txBox="1"/>
      </xdr:nvSpPr>
      <xdr:spPr>
        <a:xfrm>
          <a:off x="342612" y="64599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76200</xdr:rowOff>
    </xdr:from>
    <xdr:to>
      <xdr:col>28</xdr:col>
      <xdr:colOff>114300</xdr:colOff>
      <xdr:row>36</xdr:row>
      <xdr:rowOff>76200</xdr:rowOff>
    </xdr:to>
    <xdr:cxnSp macro="">
      <xdr:nvCxnSpPr>
        <xdr:cNvPr id="48" name="直線コネクタ 47">
          <a:extLst>
            <a:ext uri="{FF2B5EF4-FFF2-40B4-BE49-F238E27FC236}">
              <a16:creationId xmlns:a16="http://schemas.microsoft.com/office/drawing/2014/main" id="{E53B582B-1C34-45BC-B4E2-58D0131FBA9D}"/>
            </a:ext>
          </a:extLst>
        </xdr:cNvPr>
        <xdr:cNvCxnSpPr/>
      </xdr:nvCxnSpPr>
      <xdr:spPr>
        <a:xfrm>
          <a:off x="696686" y="6150429"/>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105427</xdr:rowOff>
    </xdr:from>
    <xdr:ext cx="403059" cy="259045"/>
    <xdr:sp macro="" textlink="">
      <xdr:nvSpPr>
        <xdr:cNvPr id="49" name="テキスト ボックス 48">
          <a:extLst>
            <a:ext uri="{FF2B5EF4-FFF2-40B4-BE49-F238E27FC236}">
              <a16:creationId xmlns:a16="http://schemas.microsoft.com/office/drawing/2014/main" id="{B51FE5D9-D8E5-4EBC-96DA-ABDFFBFFF246}"/>
            </a:ext>
          </a:extLst>
        </xdr:cNvPr>
        <xdr:cNvSpPr txBox="1"/>
      </xdr:nvSpPr>
      <xdr:spPr>
        <a:xfrm>
          <a:off x="342612" y="6010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133350</xdr:rowOff>
    </xdr:from>
    <xdr:to>
      <xdr:col>28</xdr:col>
      <xdr:colOff>114300</xdr:colOff>
      <xdr:row>33</xdr:row>
      <xdr:rowOff>133350</xdr:rowOff>
    </xdr:to>
    <xdr:cxnSp macro="">
      <xdr:nvCxnSpPr>
        <xdr:cNvPr id="50" name="直線コネクタ 49">
          <a:extLst>
            <a:ext uri="{FF2B5EF4-FFF2-40B4-BE49-F238E27FC236}">
              <a16:creationId xmlns:a16="http://schemas.microsoft.com/office/drawing/2014/main" id="{1DE87719-3393-4313-B551-AE3BF817D9DE}"/>
            </a:ext>
          </a:extLst>
        </xdr:cNvPr>
        <xdr:cNvCxnSpPr/>
      </xdr:nvCxnSpPr>
      <xdr:spPr>
        <a:xfrm>
          <a:off x="696686" y="5701393"/>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162577</xdr:rowOff>
    </xdr:from>
    <xdr:ext cx="403059" cy="259045"/>
    <xdr:sp macro="" textlink="">
      <xdr:nvSpPr>
        <xdr:cNvPr id="51" name="テキスト ボックス 50">
          <a:extLst>
            <a:ext uri="{FF2B5EF4-FFF2-40B4-BE49-F238E27FC236}">
              <a16:creationId xmlns:a16="http://schemas.microsoft.com/office/drawing/2014/main" id="{4FD72DD6-E929-4585-B3E2-448A8601EEA5}"/>
            </a:ext>
          </a:extLst>
        </xdr:cNvPr>
        <xdr:cNvSpPr txBox="1"/>
      </xdr:nvSpPr>
      <xdr:spPr>
        <a:xfrm>
          <a:off x="342612" y="55618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2" name="直線コネクタ 51">
          <a:extLst>
            <a:ext uri="{FF2B5EF4-FFF2-40B4-BE49-F238E27FC236}">
              <a16:creationId xmlns:a16="http://schemas.microsoft.com/office/drawing/2014/main" id="{6EADB9F3-F179-4ECA-BA49-3C43A81D6730}"/>
            </a:ext>
          </a:extLst>
        </xdr:cNvPr>
        <xdr:cNvCxnSpPr/>
      </xdr:nvCxnSpPr>
      <xdr:spPr>
        <a:xfrm>
          <a:off x="696686" y="5249636"/>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3" name="テキスト ボックス 52">
          <a:extLst>
            <a:ext uri="{FF2B5EF4-FFF2-40B4-BE49-F238E27FC236}">
              <a16:creationId xmlns:a16="http://schemas.microsoft.com/office/drawing/2014/main" id="{10701239-56C2-450C-B840-FA9F9BEB0379}"/>
            </a:ext>
          </a:extLst>
        </xdr:cNvPr>
        <xdr:cNvSpPr txBox="1"/>
      </xdr:nvSpPr>
      <xdr:spPr>
        <a:xfrm>
          <a:off x="390404" y="5110134"/>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4" name="【図書館】&#10;有形固定資産減価償却率グラフ枠">
          <a:extLst>
            <a:ext uri="{FF2B5EF4-FFF2-40B4-BE49-F238E27FC236}">
              <a16:creationId xmlns:a16="http://schemas.microsoft.com/office/drawing/2014/main" id="{B4461F42-0C31-4A16-99F0-0D510F14BE0F}"/>
            </a:ext>
          </a:extLst>
        </xdr:cNvPr>
        <xdr:cNvSpPr/>
      </xdr:nvSpPr>
      <xdr:spPr>
        <a:xfrm>
          <a:off x="696686" y="5249636"/>
          <a:ext cx="4332514" cy="2250621"/>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19050</xdr:rowOff>
    </xdr:from>
    <xdr:to>
      <xdr:col>24</xdr:col>
      <xdr:colOff>62865</xdr:colOff>
      <xdr:row>40</xdr:row>
      <xdr:rowOff>149352</xdr:rowOff>
    </xdr:to>
    <xdr:cxnSp macro="">
      <xdr:nvCxnSpPr>
        <xdr:cNvPr id="55" name="直線コネクタ 54">
          <a:extLst>
            <a:ext uri="{FF2B5EF4-FFF2-40B4-BE49-F238E27FC236}">
              <a16:creationId xmlns:a16="http://schemas.microsoft.com/office/drawing/2014/main" id="{F4B7B517-985A-4A41-B6B7-732521DFEDCF}"/>
            </a:ext>
          </a:extLst>
        </xdr:cNvPr>
        <xdr:cNvCxnSpPr/>
      </xdr:nvCxnSpPr>
      <xdr:spPr>
        <a:xfrm flipV="1">
          <a:off x="4242979" y="5755821"/>
          <a:ext cx="0" cy="11426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40</xdr:row>
      <xdr:rowOff>153179</xdr:rowOff>
    </xdr:from>
    <xdr:ext cx="405111" cy="259045"/>
    <xdr:sp macro="" textlink="">
      <xdr:nvSpPr>
        <xdr:cNvPr id="56" name="【図書館】&#10;有形固定資産減価償却率最小値テキスト">
          <a:extLst>
            <a:ext uri="{FF2B5EF4-FFF2-40B4-BE49-F238E27FC236}">
              <a16:creationId xmlns:a16="http://schemas.microsoft.com/office/drawing/2014/main" id="{566697E6-7141-4549-83A3-F823B2814E05}"/>
            </a:ext>
          </a:extLst>
        </xdr:cNvPr>
        <xdr:cNvSpPr txBox="1"/>
      </xdr:nvSpPr>
      <xdr:spPr>
        <a:xfrm>
          <a:off x="4281714" y="69023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40</xdr:row>
      <xdr:rowOff>149352</xdr:rowOff>
    </xdr:from>
    <xdr:to>
      <xdr:col>24</xdr:col>
      <xdr:colOff>152400</xdr:colOff>
      <xdr:row>40</xdr:row>
      <xdr:rowOff>149352</xdr:rowOff>
    </xdr:to>
    <xdr:cxnSp macro="">
      <xdr:nvCxnSpPr>
        <xdr:cNvPr id="57" name="直線コネクタ 56">
          <a:extLst>
            <a:ext uri="{FF2B5EF4-FFF2-40B4-BE49-F238E27FC236}">
              <a16:creationId xmlns:a16="http://schemas.microsoft.com/office/drawing/2014/main" id="{DB46E64A-31D3-4BAA-9617-22D34F833DF0}"/>
            </a:ext>
          </a:extLst>
        </xdr:cNvPr>
        <xdr:cNvCxnSpPr/>
      </xdr:nvCxnSpPr>
      <xdr:spPr>
        <a:xfrm>
          <a:off x="4171043" y="6898495"/>
          <a:ext cx="161471"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137177</xdr:rowOff>
    </xdr:from>
    <xdr:ext cx="405111" cy="259045"/>
    <xdr:sp macro="" textlink="">
      <xdr:nvSpPr>
        <xdr:cNvPr id="58" name="【図書館】&#10;有形固定資産減価償却率最大値テキスト">
          <a:extLst>
            <a:ext uri="{FF2B5EF4-FFF2-40B4-BE49-F238E27FC236}">
              <a16:creationId xmlns:a16="http://schemas.microsoft.com/office/drawing/2014/main" id="{988DA4C7-9665-4321-BF80-4EB26436558E}"/>
            </a:ext>
          </a:extLst>
        </xdr:cNvPr>
        <xdr:cNvSpPr txBox="1"/>
      </xdr:nvSpPr>
      <xdr:spPr>
        <a:xfrm>
          <a:off x="4281714" y="55364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19050</xdr:rowOff>
    </xdr:from>
    <xdr:to>
      <xdr:col>24</xdr:col>
      <xdr:colOff>152400</xdr:colOff>
      <xdr:row>34</xdr:row>
      <xdr:rowOff>19050</xdr:rowOff>
    </xdr:to>
    <xdr:cxnSp macro="">
      <xdr:nvCxnSpPr>
        <xdr:cNvPr id="59" name="直線コネクタ 58">
          <a:extLst>
            <a:ext uri="{FF2B5EF4-FFF2-40B4-BE49-F238E27FC236}">
              <a16:creationId xmlns:a16="http://schemas.microsoft.com/office/drawing/2014/main" id="{CC69147D-755E-49B2-8608-E42AD6491E6A}"/>
            </a:ext>
          </a:extLst>
        </xdr:cNvPr>
        <xdr:cNvCxnSpPr/>
      </xdr:nvCxnSpPr>
      <xdr:spPr>
        <a:xfrm>
          <a:off x="4171043" y="5755821"/>
          <a:ext cx="161471"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10685</xdr:rowOff>
    </xdr:from>
    <xdr:ext cx="405111" cy="259045"/>
    <xdr:sp macro="" textlink="">
      <xdr:nvSpPr>
        <xdr:cNvPr id="60" name="【図書館】&#10;有形固定資産減価償却率平均値テキスト">
          <a:extLst>
            <a:ext uri="{FF2B5EF4-FFF2-40B4-BE49-F238E27FC236}">
              <a16:creationId xmlns:a16="http://schemas.microsoft.com/office/drawing/2014/main" id="{8B1ABCC7-61DF-43A6-9797-20336D6E19FC}"/>
            </a:ext>
          </a:extLst>
        </xdr:cNvPr>
        <xdr:cNvSpPr txBox="1"/>
      </xdr:nvSpPr>
      <xdr:spPr>
        <a:xfrm>
          <a:off x="4281714" y="625364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32258</xdr:rowOff>
    </xdr:from>
    <xdr:to>
      <xdr:col>24</xdr:col>
      <xdr:colOff>114300</xdr:colOff>
      <xdr:row>37</xdr:row>
      <xdr:rowOff>133858</xdr:rowOff>
    </xdr:to>
    <xdr:sp macro="" textlink="">
      <xdr:nvSpPr>
        <xdr:cNvPr id="61" name="フローチャート: 判断 60">
          <a:extLst>
            <a:ext uri="{FF2B5EF4-FFF2-40B4-BE49-F238E27FC236}">
              <a16:creationId xmlns:a16="http://schemas.microsoft.com/office/drawing/2014/main" id="{32B285CE-26A1-4DEF-896E-15ACAD886ABE}"/>
            </a:ext>
          </a:extLst>
        </xdr:cNvPr>
        <xdr:cNvSpPr/>
      </xdr:nvSpPr>
      <xdr:spPr>
        <a:xfrm>
          <a:off x="4192814" y="6275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160274</xdr:rowOff>
    </xdr:from>
    <xdr:to>
      <xdr:col>20</xdr:col>
      <xdr:colOff>38100</xdr:colOff>
      <xdr:row>37</xdr:row>
      <xdr:rowOff>90424</xdr:rowOff>
    </xdr:to>
    <xdr:sp macro="" textlink="">
      <xdr:nvSpPr>
        <xdr:cNvPr id="62" name="フローチャート: 判断 61">
          <a:extLst>
            <a:ext uri="{FF2B5EF4-FFF2-40B4-BE49-F238E27FC236}">
              <a16:creationId xmlns:a16="http://schemas.microsoft.com/office/drawing/2014/main" id="{8DF38009-0FF5-48F1-BD85-ED739B57445A}"/>
            </a:ext>
          </a:extLst>
        </xdr:cNvPr>
        <xdr:cNvSpPr/>
      </xdr:nvSpPr>
      <xdr:spPr>
        <a:xfrm>
          <a:off x="3436257" y="6234503"/>
          <a:ext cx="85272"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107696</xdr:rowOff>
    </xdr:from>
    <xdr:to>
      <xdr:col>15</xdr:col>
      <xdr:colOff>101600</xdr:colOff>
      <xdr:row>37</xdr:row>
      <xdr:rowOff>37846</xdr:rowOff>
    </xdr:to>
    <xdr:sp macro="" textlink="">
      <xdr:nvSpPr>
        <xdr:cNvPr id="63" name="フローチャート: 判断 62">
          <a:extLst>
            <a:ext uri="{FF2B5EF4-FFF2-40B4-BE49-F238E27FC236}">
              <a16:creationId xmlns:a16="http://schemas.microsoft.com/office/drawing/2014/main" id="{F7766128-D312-49B1-8D76-536588E3D88B}"/>
            </a:ext>
          </a:extLst>
        </xdr:cNvPr>
        <xdr:cNvSpPr/>
      </xdr:nvSpPr>
      <xdr:spPr>
        <a:xfrm>
          <a:off x="2612571" y="6181925"/>
          <a:ext cx="101600"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130556</xdr:rowOff>
    </xdr:from>
    <xdr:to>
      <xdr:col>10</xdr:col>
      <xdr:colOff>165100</xdr:colOff>
      <xdr:row>37</xdr:row>
      <xdr:rowOff>60706</xdr:rowOff>
    </xdr:to>
    <xdr:sp macro="" textlink="">
      <xdr:nvSpPr>
        <xdr:cNvPr id="64" name="フローチャート: 判断 63">
          <a:extLst>
            <a:ext uri="{FF2B5EF4-FFF2-40B4-BE49-F238E27FC236}">
              <a16:creationId xmlns:a16="http://schemas.microsoft.com/office/drawing/2014/main" id="{5462BE5C-84FC-4F55-ABEB-1BE94CFC1BB4}"/>
            </a:ext>
          </a:extLst>
        </xdr:cNvPr>
        <xdr:cNvSpPr/>
      </xdr:nvSpPr>
      <xdr:spPr>
        <a:xfrm>
          <a:off x="1805214" y="6204785"/>
          <a:ext cx="101600"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18542</xdr:rowOff>
    </xdr:from>
    <xdr:to>
      <xdr:col>6</xdr:col>
      <xdr:colOff>38100</xdr:colOff>
      <xdr:row>37</xdr:row>
      <xdr:rowOff>120142</xdr:rowOff>
    </xdr:to>
    <xdr:sp macro="" textlink="">
      <xdr:nvSpPr>
        <xdr:cNvPr id="65" name="フローチャート: 判断 64">
          <a:extLst>
            <a:ext uri="{FF2B5EF4-FFF2-40B4-BE49-F238E27FC236}">
              <a16:creationId xmlns:a16="http://schemas.microsoft.com/office/drawing/2014/main" id="{13D4FD70-65AF-4009-A7DD-16E766D13D39}"/>
            </a:ext>
          </a:extLst>
        </xdr:cNvPr>
        <xdr:cNvSpPr/>
      </xdr:nvSpPr>
      <xdr:spPr>
        <a:xfrm>
          <a:off x="997857" y="6261499"/>
          <a:ext cx="85272"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6" name="テキスト ボックス 65">
          <a:extLst>
            <a:ext uri="{FF2B5EF4-FFF2-40B4-BE49-F238E27FC236}">
              <a16:creationId xmlns:a16="http://schemas.microsoft.com/office/drawing/2014/main" id="{24F7F71C-2654-4119-9D2F-780FDE1A4BE2}"/>
            </a:ext>
          </a:extLst>
        </xdr:cNvPr>
        <xdr:cNvSpPr txBox="1"/>
      </xdr:nvSpPr>
      <xdr:spPr>
        <a:xfrm>
          <a:off x="4069443"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7" name="テキスト ボックス 66">
          <a:extLst>
            <a:ext uri="{FF2B5EF4-FFF2-40B4-BE49-F238E27FC236}">
              <a16:creationId xmlns:a16="http://schemas.microsoft.com/office/drawing/2014/main" id="{F4962078-29EB-43D8-AA64-898097E4E464}"/>
            </a:ext>
          </a:extLst>
        </xdr:cNvPr>
        <xdr:cNvSpPr txBox="1"/>
      </xdr:nvSpPr>
      <xdr:spPr>
        <a:xfrm>
          <a:off x="3307443"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8" name="テキスト ボックス 67">
          <a:extLst>
            <a:ext uri="{FF2B5EF4-FFF2-40B4-BE49-F238E27FC236}">
              <a16:creationId xmlns:a16="http://schemas.microsoft.com/office/drawing/2014/main" id="{F1B0C479-0F6C-4D85-A574-010527109FD6}"/>
            </a:ext>
          </a:extLst>
        </xdr:cNvPr>
        <xdr:cNvSpPr txBox="1"/>
      </xdr:nvSpPr>
      <xdr:spPr>
        <a:xfrm>
          <a:off x="2489200"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059865E2-806C-49A6-89C9-4AEFCE7010D7}"/>
            </a:ext>
          </a:extLst>
        </xdr:cNvPr>
        <xdr:cNvSpPr txBox="1"/>
      </xdr:nvSpPr>
      <xdr:spPr>
        <a:xfrm>
          <a:off x="1681843"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24A6CEA9-520E-4D60-B9DE-4D1D298F6EAB}"/>
            </a:ext>
          </a:extLst>
        </xdr:cNvPr>
        <xdr:cNvSpPr txBox="1"/>
      </xdr:nvSpPr>
      <xdr:spPr>
        <a:xfrm>
          <a:off x="869043"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137414</xdr:rowOff>
    </xdr:from>
    <xdr:to>
      <xdr:col>24</xdr:col>
      <xdr:colOff>114300</xdr:colOff>
      <xdr:row>36</xdr:row>
      <xdr:rowOff>67564</xdr:rowOff>
    </xdr:to>
    <xdr:sp macro="" textlink="">
      <xdr:nvSpPr>
        <xdr:cNvPr id="71" name="楕円 70">
          <a:extLst>
            <a:ext uri="{FF2B5EF4-FFF2-40B4-BE49-F238E27FC236}">
              <a16:creationId xmlns:a16="http://schemas.microsoft.com/office/drawing/2014/main" id="{180E39B2-23E6-40C9-A71B-650094522487}"/>
            </a:ext>
          </a:extLst>
        </xdr:cNvPr>
        <xdr:cNvSpPr/>
      </xdr:nvSpPr>
      <xdr:spPr>
        <a:xfrm>
          <a:off x="4192814" y="6042914"/>
          <a:ext cx="101600"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34</xdr:row>
      <xdr:rowOff>160291</xdr:rowOff>
    </xdr:from>
    <xdr:ext cx="405111" cy="259045"/>
    <xdr:sp macro="" textlink="">
      <xdr:nvSpPr>
        <xdr:cNvPr id="72" name="【図書館】&#10;有形固定資産減価償却率該当値テキスト">
          <a:extLst>
            <a:ext uri="{FF2B5EF4-FFF2-40B4-BE49-F238E27FC236}">
              <a16:creationId xmlns:a16="http://schemas.microsoft.com/office/drawing/2014/main" id="{96AE49AE-1432-4CA2-8885-6395E178E10B}"/>
            </a:ext>
          </a:extLst>
        </xdr:cNvPr>
        <xdr:cNvSpPr txBox="1"/>
      </xdr:nvSpPr>
      <xdr:spPr>
        <a:xfrm>
          <a:off x="4281714" y="58970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91694</xdr:rowOff>
    </xdr:from>
    <xdr:to>
      <xdr:col>20</xdr:col>
      <xdr:colOff>38100</xdr:colOff>
      <xdr:row>36</xdr:row>
      <xdr:rowOff>21844</xdr:rowOff>
    </xdr:to>
    <xdr:sp macro="" textlink="">
      <xdr:nvSpPr>
        <xdr:cNvPr id="73" name="楕円 72">
          <a:extLst>
            <a:ext uri="{FF2B5EF4-FFF2-40B4-BE49-F238E27FC236}">
              <a16:creationId xmlns:a16="http://schemas.microsoft.com/office/drawing/2014/main" id="{B5FAC685-6975-48B8-92BD-B82EB4867A8F}"/>
            </a:ext>
          </a:extLst>
        </xdr:cNvPr>
        <xdr:cNvSpPr/>
      </xdr:nvSpPr>
      <xdr:spPr>
        <a:xfrm>
          <a:off x="3436257" y="5997194"/>
          <a:ext cx="85272"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35</xdr:row>
      <xdr:rowOff>142494</xdr:rowOff>
    </xdr:from>
    <xdr:to>
      <xdr:col>24</xdr:col>
      <xdr:colOff>63500</xdr:colOff>
      <xdr:row>36</xdr:row>
      <xdr:rowOff>16764</xdr:rowOff>
    </xdr:to>
    <xdr:cxnSp macro="">
      <xdr:nvCxnSpPr>
        <xdr:cNvPr id="74" name="直線コネクタ 73">
          <a:extLst>
            <a:ext uri="{FF2B5EF4-FFF2-40B4-BE49-F238E27FC236}">
              <a16:creationId xmlns:a16="http://schemas.microsoft.com/office/drawing/2014/main" id="{08B2E134-7737-4CCF-BC67-A561563059FB}"/>
            </a:ext>
          </a:extLst>
        </xdr:cNvPr>
        <xdr:cNvCxnSpPr/>
      </xdr:nvCxnSpPr>
      <xdr:spPr>
        <a:xfrm>
          <a:off x="3481614" y="6047994"/>
          <a:ext cx="762000" cy="429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45974</xdr:rowOff>
    </xdr:from>
    <xdr:to>
      <xdr:col>15</xdr:col>
      <xdr:colOff>101600</xdr:colOff>
      <xdr:row>35</xdr:row>
      <xdr:rowOff>147574</xdr:rowOff>
    </xdr:to>
    <xdr:sp macro="" textlink="">
      <xdr:nvSpPr>
        <xdr:cNvPr id="75" name="楕円 74">
          <a:extLst>
            <a:ext uri="{FF2B5EF4-FFF2-40B4-BE49-F238E27FC236}">
              <a16:creationId xmlns:a16="http://schemas.microsoft.com/office/drawing/2014/main" id="{E0766E80-D987-4E31-82DC-080D28FF6B9A}"/>
            </a:ext>
          </a:extLst>
        </xdr:cNvPr>
        <xdr:cNvSpPr/>
      </xdr:nvSpPr>
      <xdr:spPr>
        <a:xfrm>
          <a:off x="2612571" y="5951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96774</xdr:rowOff>
    </xdr:from>
    <xdr:to>
      <xdr:col>19</xdr:col>
      <xdr:colOff>177800</xdr:colOff>
      <xdr:row>35</xdr:row>
      <xdr:rowOff>142494</xdr:rowOff>
    </xdr:to>
    <xdr:cxnSp macro="">
      <xdr:nvCxnSpPr>
        <xdr:cNvPr id="76" name="直線コネクタ 75">
          <a:extLst>
            <a:ext uri="{FF2B5EF4-FFF2-40B4-BE49-F238E27FC236}">
              <a16:creationId xmlns:a16="http://schemas.microsoft.com/office/drawing/2014/main" id="{F0572D62-A40C-441A-9CE0-CB84008BB45A}"/>
            </a:ext>
          </a:extLst>
        </xdr:cNvPr>
        <xdr:cNvCxnSpPr/>
      </xdr:nvCxnSpPr>
      <xdr:spPr>
        <a:xfrm>
          <a:off x="2663371" y="6002274"/>
          <a:ext cx="818243"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254</xdr:rowOff>
    </xdr:from>
    <xdr:to>
      <xdr:col>10</xdr:col>
      <xdr:colOff>165100</xdr:colOff>
      <xdr:row>35</xdr:row>
      <xdr:rowOff>101854</xdr:rowOff>
    </xdr:to>
    <xdr:sp macro="" textlink="">
      <xdr:nvSpPr>
        <xdr:cNvPr id="77" name="楕円 76">
          <a:extLst>
            <a:ext uri="{FF2B5EF4-FFF2-40B4-BE49-F238E27FC236}">
              <a16:creationId xmlns:a16="http://schemas.microsoft.com/office/drawing/2014/main" id="{E09798B1-F276-4E8F-80B7-4FA9BF69AC74}"/>
            </a:ext>
          </a:extLst>
        </xdr:cNvPr>
        <xdr:cNvSpPr/>
      </xdr:nvSpPr>
      <xdr:spPr>
        <a:xfrm>
          <a:off x="1805214" y="59057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35</xdr:row>
      <xdr:rowOff>51054</xdr:rowOff>
    </xdr:from>
    <xdr:to>
      <xdr:col>15</xdr:col>
      <xdr:colOff>50800</xdr:colOff>
      <xdr:row>35</xdr:row>
      <xdr:rowOff>96774</xdr:rowOff>
    </xdr:to>
    <xdr:cxnSp macro="">
      <xdr:nvCxnSpPr>
        <xdr:cNvPr id="78" name="直線コネクタ 77">
          <a:extLst>
            <a:ext uri="{FF2B5EF4-FFF2-40B4-BE49-F238E27FC236}">
              <a16:creationId xmlns:a16="http://schemas.microsoft.com/office/drawing/2014/main" id="{20708A10-4C20-4BE8-890C-8722DB236146}"/>
            </a:ext>
          </a:extLst>
        </xdr:cNvPr>
        <xdr:cNvCxnSpPr/>
      </xdr:nvCxnSpPr>
      <xdr:spPr>
        <a:xfrm>
          <a:off x="1856014" y="5956554"/>
          <a:ext cx="807357"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37</xdr:row>
      <xdr:rowOff>81551</xdr:rowOff>
    </xdr:from>
    <xdr:ext cx="405111" cy="259045"/>
    <xdr:sp macro="" textlink="">
      <xdr:nvSpPr>
        <xdr:cNvPr id="79" name="n_1aveValue【図書館】&#10;有形固定資産減価償却率">
          <a:extLst>
            <a:ext uri="{FF2B5EF4-FFF2-40B4-BE49-F238E27FC236}">
              <a16:creationId xmlns:a16="http://schemas.microsoft.com/office/drawing/2014/main" id="{5AC73C5C-E2BE-4976-8D59-9F43B12FD9EE}"/>
            </a:ext>
          </a:extLst>
        </xdr:cNvPr>
        <xdr:cNvSpPr txBox="1"/>
      </xdr:nvSpPr>
      <xdr:spPr>
        <a:xfrm>
          <a:off x="3288130" y="63245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28973</xdr:rowOff>
    </xdr:from>
    <xdr:ext cx="405111" cy="259045"/>
    <xdr:sp macro="" textlink="">
      <xdr:nvSpPr>
        <xdr:cNvPr id="80" name="n_2aveValue【図書館】&#10;有形固定資産減価償却率">
          <a:extLst>
            <a:ext uri="{FF2B5EF4-FFF2-40B4-BE49-F238E27FC236}">
              <a16:creationId xmlns:a16="http://schemas.microsoft.com/office/drawing/2014/main" id="{A35964A0-A9B8-44EF-9E55-1E9543EC431A}"/>
            </a:ext>
          </a:extLst>
        </xdr:cNvPr>
        <xdr:cNvSpPr txBox="1"/>
      </xdr:nvSpPr>
      <xdr:spPr>
        <a:xfrm>
          <a:off x="2477144" y="62719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51833</xdr:rowOff>
    </xdr:from>
    <xdr:ext cx="405111" cy="259045"/>
    <xdr:sp macro="" textlink="">
      <xdr:nvSpPr>
        <xdr:cNvPr id="81" name="n_3aveValue【図書館】&#10;有形固定資産減価償却率">
          <a:extLst>
            <a:ext uri="{FF2B5EF4-FFF2-40B4-BE49-F238E27FC236}">
              <a16:creationId xmlns:a16="http://schemas.microsoft.com/office/drawing/2014/main" id="{C742500A-D39F-48AC-96AF-8E8988255615}"/>
            </a:ext>
          </a:extLst>
        </xdr:cNvPr>
        <xdr:cNvSpPr txBox="1"/>
      </xdr:nvSpPr>
      <xdr:spPr>
        <a:xfrm>
          <a:off x="1669787" y="62947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136669</xdr:rowOff>
    </xdr:from>
    <xdr:ext cx="405111" cy="259045"/>
    <xdr:sp macro="" textlink="">
      <xdr:nvSpPr>
        <xdr:cNvPr id="82" name="n_4aveValue【図書館】&#10;有形固定資産減価償却率">
          <a:extLst>
            <a:ext uri="{FF2B5EF4-FFF2-40B4-BE49-F238E27FC236}">
              <a16:creationId xmlns:a16="http://schemas.microsoft.com/office/drawing/2014/main" id="{CE1D0B66-E166-4A9A-9BE0-D5A89F3D9347}"/>
            </a:ext>
          </a:extLst>
        </xdr:cNvPr>
        <xdr:cNvSpPr txBox="1"/>
      </xdr:nvSpPr>
      <xdr:spPr>
        <a:xfrm>
          <a:off x="862430" y="60421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34</xdr:row>
      <xdr:rowOff>38371</xdr:rowOff>
    </xdr:from>
    <xdr:ext cx="405111" cy="259045"/>
    <xdr:sp macro="" textlink="">
      <xdr:nvSpPr>
        <xdr:cNvPr id="83" name="n_1mainValue【図書館】&#10;有形固定資産減価償却率">
          <a:extLst>
            <a:ext uri="{FF2B5EF4-FFF2-40B4-BE49-F238E27FC236}">
              <a16:creationId xmlns:a16="http://schemas.microsoft.com/office/drawing/2014/main" id="{9FFB656B-784F-46EF-A2FA-AC702DC69F1C}"/>
            </a:ext>
          </a:extLst>
        </xdr:cNvPr>
        <xdr:cNvSpPr txBox="1"/>
      </xdr:nvSpPr>
      <xdr:spPr>
        <a:xfrm>
          <a:off x="3288130" y="57751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33</xdr:row>
      <xdr:rowOff>164101</xdr:rowOff>
    </xdr:from>
    <xdr:ext cx="405111" cy="259045"/>
    <xdr:sp macro="" textlink="">
      <xdr:nvSpPr>
        <xdr:cNvPr id="84" name="n_2mainValue【図書館】&#10;有形固定資産減価償却率">
          <a:extLst>
            <a:ext uri="{FF2B5EF4-FFF2-40B4-BE49-F238E27FC236}">
              <a16:creationId xmlns:a16="http://schemas.microsoft.com/office/drawing/2014/main" id="{687F9B44-3E90-4F34-B64D-CE9D9B88F053}"/>
            </a:ext>
          </a:extLst>
        </xdr:cNvPr>
        <xdr:cNvSpPr txBox="1"/>
      </xdr:nvSpPr>
      <xdr:spPr>
        <a:xfrm>
          <a:off x="2477144" y="57321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33</xdr:row>
      <xdr:rowOff>118381</xdr:rowOff>
    </xdr:from>
    <xdr:ext cx="405111" cy="259045"/>
    <xdr:sp macro="" textlink="">
      <xdr:nvSpPr>
        <xdr:cNvPr id="85" name="n_3mainValue【図書館】&#10;有形固定資産減価償却率">
          <a:extLst>
            <a:ext uri="{FF2B5EF4-FFF2-40B4-BE49-F238E27FC236}">
              <a16:creationId xmlns:a16="http://schemas.microsoft.com/office/drawing/2014/main" id="{7937D1D5-99FA-424C-B821-DD914B20A71D}"/>
            </a:ext>
          </a:extLst>
        </xdr:cNvPr>
        <xdr:cNvSpPr txBox="1"/>
      </xdr:nvSpPr>
      <xdr:spPr>
        <a:xfrm>
          <a:off x="1669787" y="56864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6" name="正方形/長方形 85">
          <a:extLst>
            <a:ext uri="{FF2B5EF4-FFF2-40B4-BE49-F238E27FC236}">
              <a16:creationId xmlns:a16="http://schemas.microsoft.com/office/drawing/2014/main" id="{C15C0641-F02B-406B-9D0B-8F81825D5C93}"/>
            </a:ext>
          </a:extLst>
        </xdr:cNvPr>
        <xdr:cNvSpPr/>
      </xdr:nvSpPr>
      <xdr:spPr>
        <a:xfrm>
          <a:off x="6048829" y="4125686"/>
          <a:ext cx="4316185" cy="62411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7" name="正方形/長方形 86">
          <a:extLst>
            <a:ext uri="{FF2B5EF4-FFF2-40B4-BE49-F238E27FC236}">
              <a16:creationId xmlns:a16="http://schemas.microsoft.com/office/drawing/2014/main" id="{9B5EE6EC-99F8-4AE4-AFE7-677018FE37F7}"/>
            </a:ext>
          </a:extLst>
        </xdr:cNvPr>
        <xdr:cNvSpPr/>
      </xdr:nvSpPr>
      <xdr:spPr>
        <a:xfrm>
          <a:off x="6159500" y="4775200"/>
          <a:ext cx="1393371"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8" name="正方形/長方形 87">
          <a:extLst>
            <a:ext uri="{FF2B5EF4-FFF2-40B4-BE49-F238E27FC236}">
              <a16:creationId xmlns:a16="http://schemas.microsoft.com/office/drawing/2014/main" id="{7A856AAF-5793-47A6-9FB9-083C18091394}"/>
            </a:ext>
          </a:extLst>
        </xdr:cNvPr>
        <xdr:cNvSpPr/>
      </xdr:nvSpPr>
      <xdr:spPr>
        <a:xfrm>
          <a:off x="6159500" y="4975679"/>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9" name="正方形/長方形 88">
          <a:extLst>
            <a:ext uri="{FF2B5EF4-FFF2-40B4-BE49-F238E27FC236}">
              <a16:creationId xmlns:a16="http://schemas.microsoft.com/office/drawing/2014/main" id="{E7F24428-2182-4EFF-82D1-17EBDC75B457}"/>
            </a:ext>
          </a:extLst>
        </xdr:cNvPr>
        <xdr:cNvSpPr/>
      </xdr:nvSpPr>
      <xdr:spPr>
        <a:xfrm>
          <a:off x="7093857" y="4775200"/>
          <a:ext cx="1393372"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0" name="正方形/長方形 89">
          <a:extLst>
            <a:ext uri="{FF2B5EF4-FFF2-40B4-BE49-F238E27FC236}">
              <a16:creationId xmlns:a16="http://schemas.microsoft.com/office/drawing/2014/main" id="{F405CA7C-FC73-42B2-BCF8-15B00D0014FC}"/>
            </a:ext>
          </a:extLst>
        </xdr:cNvPr>
        <xdr:cNvSpPr/>
      </xdr:nvSpPr>
      <xdr:spPr>
        <a:xfrm>
          <a:off x="7093857" y="4975679"/>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1" name="正方形/長方形 90">
          <a:extLst>
            <a:ext uri="{FF2B5EF4-FFF2-40B4-BE49-F238E27FC236}">
              <a16:creationId xmlns:a16="http://schemas.microsoft.com/office/drawing/2014/main" id="{AECE9D97-441E-41C3-AC03-151D3B5C2734}"/>
            </a:ext>
          </a:extLst>
        </xdr:cNvPr>
        <xdr:cNvSpPr/>
      </xdr:nvSpPr>
      <xdr:spPr>
        <a:xfrm>
          <a:off x="8138886" y="4775200"/>
          <a:ext cx="1393371"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2" name="正方形/長方形 91">
          <a:extLst>
            <a:ext uri="{FF2B5EF4-FFF2-40B4-BE49-F238E27FC236}">
              <a16:creationId xmlns:a16="http://schemas.microsoft.com/office/drawing/2014/main" id="{60D385E5-B6D8-444D-814F-FAA81117BCDF}"/>
            </a:ext>
          </a:extLst>
        </xdr:cNvPr>
        <xdr:cNvSpPr/>
      </xdr:nvSpPr>
      <xdr:spPr>
        <a:xfrm>
          <a:off x="8138886" y="4975679"/>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3" name="正方形/長方形 92">
          <a:extLst>
            <a:ext uri="{FF2B5EF4-FFF2-40B4-BE49-F238E27FC236}">
              <a16:creationId xmlns:a16="http://schemas.microsoft.com/office/drawing/2014/main" id="{AE140B43-500C-4979-B652-967888C04B8C}"/>
            </a:ext>
          </a:extLst>
        </xdr:cNvPr>
        <xdr:cNvSpPr/>
      </xdr:nvSpPr>
      <xdr:spPr>
        <a:xfrm>
          <a:off x="6048829" y="5249636"/>
          <a:ext cx="4316185" cy="2250621"/>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94" name="テキスト ボックス 93">
          <a:extLst>
            <a:ext uri="{FF2B5EF4-FFF2-40B4-BE49-F238E27FC236}">
              <a16:creationId xmlns:a16="http://schemas.microsoft.com/office/drawing/2014/main" id="{478D7E92-11F4-4874-9BB0-42369E9878E1}"/>
            </a:ext>
          </a:extLst>
        </xdr:cNvPr>
        <xdr:cNvSpPr txBox="1"/>
      </xdr:nvSpPr>
      <xdr:spPr>
        <a:xfrm>
          <a:off x="6010729" y="5061857"/>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5" name="直線コネクタ 94">
          <a:extLst>
            <a:ext uri="{FF2B5EF4-FFF2-40B4-BE49-F238E27FC236}">
              <a16:creationId xmlns:a16="http://schemas.microsoft.com/office/drawing/2014/main" id="{EAD92342-D7CE-4CDE-933A-13CE5603AC56}"/>
            </a:ext>
          </a:extLst>
        </xdr:cNvPr>
        <xdr:cNvCxnSpPr/>
      </xdr:nvCxnSpPr>
      <xdr:spPr>
        <a:xfrm>
          <a:off x="6048829" y="7500257"/>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133350</xdr:rowOff>
    </xdr:from>
    <xdr:to>
      <xdr:col>59</xdr:col>
      <xdr:colOff>50800</xdr:colOff>
      <xdr:row>41</xdr:row>
      <xdr:rowOff>133350</xdr:rowOff>
    </xdr:to>
    <xdr:cxnSp macro="">
      <xdr:nvCxnSpPr>
        <xdr:cNvPr id="96" name="直線コネクタ 95">
          <a:extLst>
            <a:ext uri="{FF2B5EF4-FFF2-40B4-BE49-F238E27FC236}">
              <a16:creationId xmlns:a16="http://schemas.microsoft.com/office/drawing/2014/main" id="{B654DB96-B30D-4AD2-AB4B-3D8519800EAA}"/>
            </a:ext>
          </a:extLst>
        </xdr:cNvPr>
        <xdr:cNvCxnSpPr/>
      </xdr:nvCxnSpPr>
      <xdr:spPr>
        <a:xfrm>
          <a:off x="6048829" y="7051221"/>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162577</xdr:rowOff>
    </xdr:from>
    <xdr:ext cx="467179" cy="259045"/>
    <xdr:sp macro="" textlink="">
      <xdr:nvSpPr>
        <xdr:cNvPr id="97" name="テキスト ボックス 96">
          <a:extLst>
            <a:ext uri="{FF2B5EF4-FFF2-40B4-BE49-F238E27FC236}">
              <a16:creationId xmlns:a16="http://schemas.microsoft.com/office/drawing/2014/main" id="{86EC0996-C204-4D0A-9044-8820C13CEA62}"/>
            </a:ext>
          </a:extLst>
        </xdr:cNvPr>
        <xdr:cNvSpPr txBox="1"/>
      </xdr:nvSpPr>
      <xdr:spPr>
        <a:xfrm>
          <a:off x="5614307" y="69117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19050</xdr:rowOff>
    </xdr:from>
    <xdr:to>
      <xdr:col>59</xdr:col>
      <xdr:colOff>50800</xdr:colOff>
      <xdr:row>39</xdr:row>
      <xdr:rowOff>19050</xdr:rowOff>
    </xdr:to>
    <xdr:cxnSp macro="">
      <xdr:nvCxnSpPr>
        <xdr:cNvPr id="98" name="直線コネクタ 97">
          <a:extLst>
            <a:ext uri="{FF2B5EF4-FFF2-40B4-BE49-F238E27FC236}">
              <a16:creationId xmlns:a16="http://schemas.microsoft.com/office/drawing/2014/main" id="{28A21505-0F8A-46FC-9FB8-0BEA8337ECBB}"/>
            </a:ext>
          </a:extLst>
        </xdr:cNvPr>
        <xdr:cNvCxnSpPr/>
      </xdr:nvCxnSpPr>
      <xdr:spPr>
        <a:xfrm>
          <a:off x="6048829" y="6599464"/>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38</xdr:row>
      <xdr:rowOff>48277</xdr:rowOff>
    </xdr:from>
    <xdr:ext cx="467179" cy="259045"/>
    <xdr:sp macro="" textlink="">
      <xdr:nvSpPr>
        <xdr:cNvPr id="99" name="テキスト ボックス 98">
          <a:extLst>
            <a:ext uri="{FF2B5EF4-FFF2-40B4-BE49-F238E27FC236}">
              <a16:creationId xmlns:a16="http://schemas.microsoft.com/office/drawing/2014/main" id="{25C18BC6-F213-45D4-8F42-D415955BCF9F}"/>
            </a:ext>
          </a:extLst>
        </xdr:cNvPr>
        <xdr:cNvSpPr txBox="1"/>
      </xdr:nvSpPr>
      <xdr:spPr>
        <a:xfrm>
          <a:off x="5614307" y="64599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76200</xdr:rowOff>
    </xdr:from>
    <xdr:to>
      <xdr:col>59</xdr:col>
      <xdr:colOff>50800</xdr:colOff>
      <xdr:row>36</xdr:row>
      <xdr:rowOff>76200</xdr:rowOff>
    </xdr:to>
    <xdr:cxnSp macro="">
      <xdr:nvCxnSpPr>
        <xdr:cNvPr id="100" name="直線コネクタ 99">
          <a:extLst>
            <a:ext uri="{FF2B5EF4-FFF2-40B4-BE49-F238E27FC236}">
              <a16:creationId xmlns:a16="http://schemas.microsoft.com/office/drawing/2014/main" id="{0477DA5A-8173-4F38-8461-CCA31E91874A}"/>
            </a:ext>
          </a:extLst>
        </xdr:cNvPr>
        <xdr:cNvCxnSpPr/>
      </xdr:nvCxnSpPr>
      <xdr:spPr>
        <a:xfrm>
          <a:off x="6048829" y="6150429"/>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105427</xdr:rowOff>
    </xdr:from>
    <xdr:ext cx="467179" cy="259045"/>
    <xdr:sp macro="" textlink="">
      <xdr:nvSpPr>
        <xdr:cNvPr id="101" name="テキスト ボックス 100">
          <a:extLst>
            <a:ext uri="{FF2B5EF4-FFF2-40B4-BE49-F238E27FC236}">
              <a16:creationId xmlns:a16="http://schemas.microsoft.com/office/drawing/2014/main" id="{D9954B51-B92A-4765-A5F3-EC73CC96C597}"/>
            </a:ext>
          </a:extLst>
        </xdr:cNvPr>
        <xdr:cNvSpPr txBox="1"/>
      </xdr:nvSpPr>
      <xdr:spPr>
        <a:xfrm>
          <a:off x="5614307" y="6010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133350</xdr:rowOff>
    </xdr:from>
    <xdr:to>
      <xdr:col>59</xdr:col>
      <xdr:colOff>50800</xdr:colOff>
      <xdr:row>33</xdr:row>
      <xdr:rowOff>133350</xdr:rowOff>
    </xdr:to>
    <xdr:cxnSp macro="">
      <xdr:nvCxnSpPr>
        <xdr:cNvPr id="102" name="直線コネクタ 101">
          <a:extLst>
            <a:ext uri="{FF2B5EF4-FFF2-40B4-BE49-F238E27FC236}">
              <a16:creationId xmlns:a16="http://schemas.microsoft.com/office/drawing/2014/main" id="{83FAC0F4-26E8-4BD2-B88F-AACF4AB156A4}"/>
            </a:ext>
          </a:extLst>
        </xdr:cNvPr>
        <xdr:cNvCxnSpPr/>
      </xdr:nvCxnSpPr>
      <xdr:spPr>
        <a:xfrm>
          <a:off x="6048829" y="5701393"/>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162577</xdr:rowOff>
    </xdr:from>
    <xdr:ext cx="467179" cy="259045"/>
    <xdr:sp macro="" textlink="">
      <xdr:nvSpPr>
        <xdr:cNvPr id="103" name="テキスト ボックス 102">
          <a:extLst>
            <a:ext uri="{FF2B5EF4-FFF2-40B4-BE49-F238E27FC236}">
              <a16:creationId xmlns:a16="http://schemas.microsoft.com/office/drawing/2014/main" id="{F046952E-A9FB-4312-B1B3-A5D7798A303A}"/>
            </a:ext>
          </a:extLst>
        </xdr:cNvPr>
        <xdr:cNvSpPr txBox="1"/>
      </xdr:nvSpPr>
      <xdr:spPr>
        <a:xfrm>
          <a:off x="5614307" y="55618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4" name="直線コネクタ 103">
          <a:extLst>
            <a:ext uri="{FF2B5EF4-FFF2-40B4-BE49-F238E27FC236}">
              <a16:creationId xmlns:a16="http://schemas.microsoft.com/office/drawing/2014/main" id="{EDB69F76-9E23-44CB-B19C-D0678CC2C0B7}"/>
            </a:ext>
          </a:extLst>
        </xdr:cNvPr>
        <xdr:cNvCxnSpPr/>
      </xdr:nvCxnSpPr>
      <xdr:spPr>
        <a:xfrm>
          <a:off x="6048829" y="5249636"/>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05" name="テキスト ボックス 104">
          <a:extLst>
            <a:ext uri="{FF2B5EF4-FFF2-40B4-BE49-F238E27FC236}">
              <a16:creationId xmlns:a16="http://schemas.microsoft.com/office/drawing/2014/main" id="{0E7F136E-3523-491E-8A18-25C38E9C8909}"/>
            </a:ext>
          </a:extLst>
        </xdr:cNvPr>
        <xdr:cNvSpPr txBox="1"/>
      </xdr:nvSpPr>
      <xdr:spPr>
        <a:xfrm>
          <a:off x="5614307" y="51101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6" name="【図書館】&#10;一人当たり面積グラフ枠">
          <a:extLst>
            <a:ext uri="{FF2B5EF4-FFF2-40B4-BE49-F238E27FC236}">
              <a16:creationId xmlns:a16="http://schemas.microsoft.com/office/drawing/2014/main" id="{9740D993-AD30-491F-BE24-FFA45C935F82}"/>
            </a:ext>
          </a:extLst>
        </xdr:cNvPr>
        <xdr:cNvSpPr/>
      </xdr:nvSpPr>
      <xdr:spPr>
        <a:xfrm>
          <a:off x="6048829" y="5249636"/>
          <a:ext cx="4316185" cy="2250621"/>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35</xdr:row>
      <xdr:rowOff>78486</xdr:rowOff>
    </xdr:from>
    <xdr:to>
      <xdr:col>54</xdr:col>
      <xdr:colOff>189865</xdr:colOff>
      <xdr:row>41</xdr:row>
      <xdr:rowOff>96774</xdr:rowOff>
    </xdr:to>
    <xdr:cxnSp macro="">
      <xdr:nvCxnSpPr>
        <xdr:cNvPr id="107" name="直線コネクタ 106">
          <a:extLst>
            <a:ext uri="{FF2B5EF4-FFF2-40B4-BE49-F238E27FC236}">
              <a16:creationId xmlns:a16="http://schemas.microsoft.com/office/drawing/2014/main" id="{132965AD-4CDF-4F06-8A1C-CF72A3E7F81D}"/>
            </a:ext>
          </a:extLst>
        </xdr:cNvPr>
        <xdr:cNvCxnSpPr/>
      </xdr:nvCxnSpPr>
      <xdr:spPr>
        <a:xfrm flipV="1">
          <a:off x="9578793" y="5983986"/>
          <a:ext cx="0" cy="10306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100601</xdr:rowOff>
    </xdr:from>
    <xdr:ext cx="469744" cy="259045"/>
    <xdr:sp macro="" textlink="">
      <xdr:nvSpPr>
        <xdr:cNvPr id="108" name="【図書館】&#10;一人当たり面積最小値テキスト">
          <a:extLst>
            <a:ext uri="{FF2B5EF4-FFF2-40B4-BE49-F238E27FC236}">
              <a16:creationId xmlns:a16="http://schemas.microsoft.com/office/drawing/2014/main" id="{8E3FA331-D98D-43E9-9B99-AD151DD36EBB}"/>
            </a:ext>
          </a:extLst>
        </xdr:cNvPr>
        <xdr:cNvSpPr txBox="1"/>
      </xdr:nvSpPr>
      <xdr:spPr>
        <a:xfrm>
          <a:off x="9617529" y="70184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96774</xdr:rowOff>
    </xdr:from>
    <xdr:to>
      <xdr:col>55</xdr:col>
      <xdr:colOff>88900</xdr:colOff>
      <xdr:row>41</xdr:row>
      <xdr:rowOff>96774</xdr:rowOff>
    </xdr:to>
    <xdr:cxnSp macro="">
      <xdr:nvCxnSpPr>
        <xdr:cNvPr id="109" name="直線コネクタ 108">
          <a:extLst>
            <a:ext uri="{FF2B5EF4-FFF2-40B4-BE49-F238E27FC236}">
              <a16:creationId xmlns:a16="http://schemas.microsoft.com/office/drawing/2014/main" id="{A52890B0-8DA5-4AD8-A99E-335ACE08C610}"/>
            </a:ext>
          </a:extLst>
        </xdr:cNvPr>
        <xdr:cNvCxnSpPr/>
      </xdr:nvCxnSpPr>
      <xdr:spPr>
        <a:xfrm>
          <a:off x="9506857" y="7014645"/>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34</xdr:row>
      <xdr:rowOff>25163</xdr:rowOff>
    </xdr:from>
    <xdr:ext cx="469744" cy="259045"/>
    <xdr:sp macro="" textlink="">
      <xdr:nvSpPr>
        <xdr:cNvPr id="110" name="【図書館】&#10;一人当たり面積最大値テキスト">
          <a:extLst>
            <a:ext uri="{FF2B5EF4-FFF2-40B4-BE49-F238E27FC236}">
              <a16:creationId xmlns:a16="http://schemas.microsoft.com/office/drawing/2014/main" id="{8E16F49A-909E-492E-AC94-F5064F45097F}"/>
            </a:ext>
          </a:extLst>
        </xdr:cNvPr>
        <xdr:cNvSpPr txBox="1"/>
      </xdr:nvSpPr>
      <xdr:spPr>
        <a:xfrm>
          <a:off x="9617529" y="57619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35</xdr:row>
      <xdr:rowOff>78486</xdr:rowOff>
    </xdr:from>
    <xdr:to>
      <xdr:col>55</xdr:col>
      <xdr:colOff>88900</xdr:colOff>
      <xdr:row>35</xdr:row>
      <xdr:rowOff>78486</xdr:rowOff>
    </xdr:to>
    <xdr:cxnSp macro="">
      <xdr:nvCxnSpPr>
        <xdr:cNvPr id="111" name="直線コネクタ 110">
          <a:extLst>
            <a:ext uri="{FF2B5EF4-FFF2-40B4-BE49-F238E27FC236}">
              <a16:creationId xmlns:a16="http://schemas.microsoft.com/office/drawing/2014/main" id="{A6D8A8B5-8F34-42FD-B4ED-55D45614F5C9}"/>
            </a:ext>
          </a:extLst>
        </xdr:cNvPr>
        <xdr:cNvCxnSpPr/>
      </xdr:nvCxnSpPr>
      <xdr:spPr>
        <a:xfrm>
          <a:off x="9506857" y="5983986"/>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67835</xdr:rowOff>
    </xdr:from>
    <xdr:ext cx="469744" cy="259045"/>
    <xdr:sp macro="" textlink="">
      <xdr:nvSpPr>
        <xdr:cNvPr id="112" name="【図書館】&#10;一人当たり面積平均値テキスト">
          <a:extLst>
            <a:ext uri="{FF2B5EF4-FFF2-40B4-BE49-F238E27FC236}">
              <a16:creationId xmlns:a16="http://schemas.microsoft.com/office/drawing/2014/main" id="{D91772DE-0C16-4E4B-8435-F87F7C44743A}"/>
            </a:ext>
          </a:extLst>
        </xdr:cNvPr>
        <xdr:cNvSpPr txBox="1"/>
      </xdr:nvSpPr>
      <xdr:spPr>
        <a:xfrm>
          <a:off x="9617529" y="681697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89408</xdr:rowOff>
    </xdr:from>
    <xdr:to>
      <xdr:col>55</xdr:col>
      <xdr:colOff>50800</xdr:colOff>
      <xdr:row>41</xdr:row>
      <xdr:rowOff>19558</xdr:rowOff>
    </xdr:to>
    <xdr:sp macro="" textlink="">
      <xdr:nvSpPr>
        <xdr:cNvPr id="113" name="フローチャート: 判断 112">
          <a:extLst>
            <a:ext uri="{FF2B5EF4-FFF2-40B4-BE49-F238E27FC236}">
              <a16:creationId xmlns:a16="http://schemas.microsoft.com/office/drawing/2014/main" id="{B7B16C6A-8681-40C4-99B2-3C9CF0D5EA74}"/>
            </a:ext>
          </a:extLst>
        </xdr:cNvPr>
        <xdr:cNvSpPr/>
      </xdr:nvSpPr>
      <xdr:spPr>
        <a:xfrm>
          <a:off x="9544957" y="6838551"/>
          <a:ext cx="85272"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93980</xdr:rowOff>
    </xdr:from>
    <xdr:to>
      <xdr:col>50</xdr:col>
      <xdr:colOff>165100</xdr:colOff>
      <xdr:row>41</xdr:row>
      <xdr:rowOff>24130</xdr:rowOff>
    </xdr:to>
    <xdr:sp macro="" textlink="">
      <xdr:nvSpPr>
        <xdr:cNvPr id="114" name="フローチャート: 判断 113">
          <a:extLst>
            <a:ext uri="{FF2B5EF4-FFF2-40B4-BE49-F238E27FC236}">
              <a16:creationId xmlns:a16="http://schemas.microsoft.com/office/drawing/2014/main" id="{3D144701-199C-4769-83AF-D80DD60F46C3}"/>
            </a:ext>
          </a:extLst>
        </xdr:cNvPr>
        <xdr:cNvSpPr/>
      </xdr:nvSpPr>
      <xdr:spPr>
        <a:xfrm>
          <a:off x="8772071" y="6843123"/>
          <a:ext cx="101600"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89408</xdr:rowOff>
    </xdr:from>
    <xdr:to>
      <xdr:col>46</xdr:col>
      <xdr:colOff>38100</xdr:colOff>
      <xdr:row>41</xdr:row>
      <xdr:rowOff>19558</xdr:rowOff>
    </xdr:to>
    <xdr:sp macro="" textlink="">
      <xdr:nvSpPr>
        <xdr:cNvPr id="115" name="フローチャート: 判断 114">
          <a:extLst>
            <a:ext uri="{FF2B5EF4-FFF2-40B4-BE49-F238E27FC236}">
              <a16:creationId xmlns:a16="http://schemas.microsoft.com/office/drawing/2014/main" id="{A2DFB995-F55E-4D04-B047-BBF9C3F052E7}"/>
            </a:ext>
          </a:extLst>
        </xdr:cNvPr>
        <xdr:cNvSpPr/>
      </xdr:nvSpPr>
      <xdr:spPr>
        <a:xfrm>
          <a:off x="7964714" y="6838551"/>
          <a:ext cx="85272"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80264</xdr:rowOff>
    </xdr:from>
    <xdr:to>
      <xdr:col>41</xdr:col>
      <xdr:colOff>101600</xdr:colOff>
      <xdr:row>41</xdr:row>
      <xdr:rowOff>10414</xdr:rowOff>
    </xdr:to>
    <xdr:sp macro="" textlink="">
      <xdr:nvSpPr>
        <xdr:cNvPr id="116" name="フローチャート: 判断 115">
          <a:extLst>
            <a:ext uri="{FF2B5EF4-FFF2-40B4-BE49-F238E27FC236}">
              <a16:creationId xmlns:a16="http://schemas.microsoft.com/office/drawing/2014/main" id="{707D9411-8E77-4D1E-91B3-EAD7A47428B7}"/>
            </a:ext>
          </a:extLst>
        </xdr:cNvPr>
        <xdr:cNvSpPr/>
      </xdr:nvSpPr>
      <xdr:spPr>
        <a:xfrm>
          <a:off x="7141029" y="6829407"/>
          <a:ext cx="101600"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112268</xdr:rowOff>
    </xdr:from>
    <xdr:to>
      <xdr:col>36</xdr:col>
      <xdr:colOff>165100</xdr:colOff>
      <xdr:row>41</xdr:row>
      <xdr:rowOff>42418</xdr:rowOff>
    </xdr:to>
    <xdr:sp macro="" textlink="">
      <xdr:nvSpPr>
        <xdr:cNvPr id="117" name="フローチャート: 判断 116">
          <a:extLst>
            <a:ext uri="{FF2B5EF4-FFF2-40B4-BE49-F238E27FC236}">
              <a16:creationId xmlns:a16="http://schemas.microsoft.com/office/drawing/2014/main" id="{AA9DB920-259F-4ED5-AB74-DE11FBDCE6E4}"/>
            </a:ext>
          </a:extLst>
        </xdr:cNvPr>
        <xdr:cNvSpPr/>
      </xdr:nvSpPr>
      <xdr:spPr>
        <a:xfrm>
          <a:off x="6333671" y="6861411"/>
          <a:ext cx="101600"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18" name="テキスト ボックス 117">
          <a:extLst>
            <a:ext uri="{FF2B5EF4-FFF2-40B4-BE49-F238E27FC236}">
              <a16:creationId xmlns:a16="http://schemas.microsoft.com/office/drawing/2014/main" id="{64DC42AB-3F53-48C5-82CA-C191D52C06D4}"/>
            </a:ext>
          </a:extLst>
        </xdr:cNvPr>
        <xdr:cNvSpPr txBox="1"/>
      </xdr:nvSpPr>
      <xdr:spPr>
        <a:xfrm>
          <a:off x="9405257"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19" name="テキスト ボックス 118">
          <a:extLst>
            <a:ext uri="{FF2B5EF4-FFF2-40B4-BE49-F238E27FC236}">
              <a16:creationId xmlns:a16="http://schemas.microsoft.com/office/drawing/2014/main" id="{77AF9702-BAAF-4FFB-BE40-CF1C2B74B788}"/>
            </a:ext>
          </a:extLst>
        </xdr:cNvPr>
        <xdr:cNvSpPr txBox="1"/>
      </xdr:nvSpPr>
      <xdr:spPr>
        <a:xfrm>
          <a:off x="8648700"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0" name="テキスト ボックス 119">
          <a:extLst>
            <a:ext uri="{FF2B5EF4-FFF2-40B4-BE49-F238E27FC236}">
              <a16:creationId xmlns:a16="http://schemas.microsoft.com/office/drawing/2014/main" id="{B630C403-4B13-44AB-AF9A-EE4DBA165552}"/>
            </a:ext>
          </a:extLst>
        </xdr:cNvPr>
        <xdr:cNvSpPr txBox="1"/>
      </xdr:nvSpPr>
      <xdr:spPr>
        <a:xfrm>
          <a:off x="7835900"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1" name="テキスト ボックス 120">
          <a:extLst>
            <a:ext uri="{FF2B5EF4-FFF2-40B4-BE49-F238E27FC236}">
              <a16:creationId xmlns:a16="http://schemas.microsoft.com/office/drawing/2014/main" id="{630007CA-EB44-49BC-82B9-C5658D6A679C}"/>
            </a:ext>
          </a:extLst>
        </xdr:cNvPr>
        <xdr:cNvSpPr txBox="1"/>
      </xdr:nvSpPr>
      <xdr:spPr>
        <a:xfrm>
          <a:off x="7017657"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2" name="テキスト ボックス 121">
          <a:extLst>
            <a:ext uri="{FF2B5EF4-FFF2-40B4-BE49-F238E27FC236}">
              <a16:creationId xmlns:a16="http://schemas.microsoft.com/office/drawing/2014/main" id="{A00724D3-10F7-4DC7-8385-63F70DCF8B66}"/>
            </a:ext>
          </a:extLst>
        </xdr:cNvPr>
        <xdr:cNvSpPr txBox="1"/>
      </xdr:nvSpPr>
      <xdr:spPr>
        <a:xfrm>
          <a:off x="6210300"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43688</xdr:rowOff>
    </xdr:from>
    <xdr:to>
      <xdr:col>55</xdr:col>
      <xdr:colOff>50800</xdr:colOff>
      <xdr:row>40</xdr:row>
      <xdr:rowOff>145288</xdr:rowOff>
    </xdr:to>
    <xdr:sp macro="" textlink="">
      <xdr:nvSpPr>
        <xdr:cNvPr id="123" name="楕円 122">
          <a:extLst>
            <a:ext uri="{FF2B5EF4-FFF2-40B4-BE49-F238E27FC236}">
              <a16:creationId xmlns:a16="http://schemas.microsoft.com/office/drawing/2014/main" id="{E907C64B-59FB-402F-A686-D28A98213A2A}"/>
            </a:ext>
          </a:extLst>
        </xdr:cNvPr>
        <xdr:cNvSpPr/>
      </xdr:nvSpPr>
      <xdr:spPr>
        <a:xfrm>
          <a:off x="9544957" y="6792831"/>
          <a:ext cx="85272"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39</xdr:row>
      <xdr:rowOff>66565</xdr:rowOff>
    </xdr:from>
    <xdr:ext cx="469744" cy="259045"/>
    <xdr:sp macro="" textlink="">
      <xdr:nvSpPr>
        <xdr:cNvPr id="124" name="【図書館】&#10;一人当たり面積該当値テキスト">
          <a:extLst>
            <a:ext uri="{FF2B5EF4-FFF2-40B4-BE49-F238E27FC236}">
              <a16:creationId xmlns:a16="http://schemas.microsoft.com/office/drawing/2014/main" id="{D797F23B-7101-40AE-A1AB-95BAA74D3C00}"/>
            </a:ext>
          </a:extLst>
        </xdr:cNvPr>
        <xdr:cNvSpPr txBox="1"/>
      </xdr:nvSpPr>
      <xdr:spPr>
        <a:xfrm>
          <a:off x="9617529" y="66469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39116</xdr:rowOff>
    </xdr:from>
    <xdr:to>
      <xdr:col>50</xdr:col>
      <xdr:colOff>165100</xdr:colOff>
      <xdr:row>40</xdr:row>
      <xdr:rowOff>140716</xdr:rowOff>
    </xdr:to>
    <xdr:sp macro="" textlink="">
      <xdr:nvSpPr>
        <xdr:cNvPr id="125" name="楕円 124">
          <a:extLst>
            <a:ext uri="{FF2B5EF4-FFF2-40B4-BE49-F238E27FC236}">
              <a16:creationId xmlns:a16="http://schemas.microsoft.com/office/drawing/2014/main" id="{67B6A77E-8FC2-47FD-B79B-0E33258DF85A}"/>
            </a:ext>
          </a:extLst>
        </xdr:cNvPr>
        <xdr:cNvSpPr/>
      </xdr:nvSpPr>
      <xdr:spPr>
        <a:xfrm>
          <a:off x="8772071" y="67882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89916</xdr:rowOff>
    </xdr:from>
    <xdr:to>
      <xdr:col>55</xdr:col>
      <xdr:colOff>0</xdr:colOff>
      <xdr:row>40</xdr:row>
      <xdr:rowOff>94488</xdr:rowOff>
    </xdr:to>
    <xdr:cxnSp macro="">
      <xdr:nvCxnSpPr>
        <xdr:cNvPr id="126" name="直線コネクタ 125">
          <a:extLst>
            <a:ext uri="{FF2B5EF4-FFF2-40B4-BE49-F238E27FC236}">
              <a16:creationId xmlns:a16="http://schemas.microsoft.com/office/drawing/2014/main" id="{3D9A2682-02DC-441B-A378-8D877EF4A96E}"/>
            </a:ext>
          </a:extLst>
        </xdr:cNvPr>
        <xdr:cNvCxnSpPr/>
      </xdr:nvCxnSpPr>
      <xdr:spPr>
        <a:xfrm>
          <a:off x="8822871" y="6839059"/>
          <a:ext cx="756558"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39116</xdr:rowOff>
    </xdr:from>
    <xdr:to>
      <xdr:col>46</xdr:col>
      <xdr:colOff>38100</xdr:colOff>
      <xdr:row>40</xdr:row>
      <xdr:rowOff>140716</xdr:rowOff>
    </xdr:to>
    <xdr:sp macro="" textlink="">
      <xdr:nvSpPr>
        <xdr:cNvPr id="127" name="楕円 126">
          <a:extLst>
            <a:ext uri="{FF2B5EF4-FFF2-40B4-BE49-F238E27FC236}">
              <a16:creationId xmlns:a16="http://schemas.microsoft.com/office/drawing/2014/main" id="{E6C49561-2372-4AA1-B66B-1C1480EBCBDC}"/>
            </a:ext>
          </a:extLst>
        </xdr:cNvPr>
        <xdr:cNvSpPr/>
      </xdr:nvSpPr>
      <xdr:spPr>
        <a:xfrm>
          <a:off x="7964714" y="6788259"/>
          <a:ext cx="85272"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40</xdr:row>
      <xdr:rowOff>89916</xdr:rowOff>
    </xdr:from>
    <xdr:to>
      <xdr:col>50</xdr:col>
      <xdr:colOff>114300</xdr:colOff>
      <xdr:row>40</xdr:row>
      <xdr:rowOff>89916</xdr:rowOff>
    </xdr:to>
    <xdr:cxnSp macro="">
      <xdr:nvCxnSpPr>
        <xdr:cNvPr id="128" name="直線コネクタ 127">
          <a:extLst>
            <a:ext uri="{FF2B5EF4-FFF2-40B4-BE49-F238E27FC236}">
              <a16:creationId xmlns:a16="http://schemas.microsoft.com/office/drawing/2014/main" id="{E28FA96B-01F3-446B-9BF9-E75E6A430093}"/>
            </a:ext>
          </a:extLst>
        </xdr:cNvPr>
        <xdr:cNvCxnSpPr/>
      </xdr:nvCxnSpPr>
      <xdr:spPr>
        <a:xfrm>
          <a:off x="8010071" y="6839059"/>
          <a:ext cx="8128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34544</xdr:rowOff>
    </xdr:from>
    <xdr:to>
      <xdr:col>41</xdr:col>
      <xdr:colOff>101600</xdr:colOff>
      <xdr:row>40</xdr:row>
      <xdr:rowOff>136144</xdr:rowOff>
    </xdr:to>
    <xdr:sp macro="" textlink="">
      <xdr:nvSpPr>
        <xdr:cNvPr id="129" name="楕円 128">
          <a:extLst>
            <a:ext uri="{FF2B5EF4-FFF2-40B4-BE49-F238E27FC236}">
              <a16:creationId xmlns:a16="http://schemas.microsoft.com/office/drawing/2014/main" id="{C626CCAA-B48B-4211-8654-3886EFCEBB05}"/>
            </a:ext>
          </a:extLst>
        </xdr:cNvPr>
        <xdr:cNvSpPr/>
      </xdr:nvSpPr>
      <xdr:spPr>
        <a:xfrm>
          <a:off x="7141029" y="6783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40</xdr:row>
      <xdr:rowOff>85344</xdr:rowOff>
    </xdr:from>
    <xdr:to>
      <xdr:col>45</xdr:col>
      <xdr:colOff>177800</xdr:colOff>
      <xdr:row>40</xdr:row>
      <xdr:rowOff>89916</xdr:rowOff>
    </xdr:to>
    <xdr:cxnSp macro="">
      <xdr:nvCxnSpPr>
        <xdr:cNvPr id="130" name="直線コネクタ 129">
          <a:extLst>
            <a:ext uri="{FF2B5EF4-FFF2-40B4-BE49-F238E27FC236}">
              <a16:creationId xmlns:a16="http://schemas.microsoft.com/office/drawing/2014/main" id="{CEAA871A-1DDF-4207-A7BE-A9DB468B33A3}"/>
            </a:ext>
          </a:extLst>
        </xdr:cNvPr>
        <xdr:cNvCxnSpPr/>
      </xdr:nvCxnSpPr>
      <xdr:spPr>
        <a:xfrm>
          <a:off x="7191829" y="6834487"/>
          <a:ext cx="818242"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41</xdr:row>
      <xdr:rowOff>15257</xdr:rowOff>
    </xdr:from>
    <xdr:ext cx="469744" cy="259045"/>
    <xdr:sp macro="" textlink="">
      <xdr:nvSpPr>
        <xdr:cNvPr id="131" name="n_1aveValue【図書館】&#10;一人当たり面積">
          <a:extLst>
            <a:ext uri="{FF2B5EF4-FFF2-40B4-BE49-F238E27FC236}">
              <a16:creationId xmlns:a16="http://schemas.microsoft.com/office/drawing/2014/main" id="{016DFA22-89E6-4314-9774-F3418FC874AA}"/>
            </a:ext>
          </a:extLst>
        </xdr:cNvPr>
        <xdr:cNvSpPr txBox="1"/>
      </xdr:nvSpPr>
      <xdr:spPr>
        <a:xfrm>
          <a:off x="8591627" y="69331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41</xdr:row>
      <xdr:rowOff>10685</xdr:rowOff>
    </xdr:from>
    <xdr:ext cx="469744" cy="259045"/>
    <xdr:sp macro="" textlink="">
      <xdr:nvSpPr>
        <xdr:cNvPr id="132" name="n_2aveValue【図書館】&#10;一人当たり面積">
          <a:extLst>
            <a:ext uri="{FF2B5EF4-FFF2-40B4-BE49-F238E27FC236}">
              <a16:creationId xmlns:a16="http://schemas.microsoft.com/office/drawing/2014/main" id="{B5E4FC62-62B4-4DFB-ABC6-2061F4D66C01}"/>
            </a:ext>
          </a:extLst>
        </xdr:cNvPr>
        <xdr:cNvSpPr txBox="1"/>
      </xdr:nvSpPr>
      <xdr:spPr>
        <a:xfrm>
          <a:off x="7796970" y="69285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41</xdr:row>
      <xdr:rowOff>1541</xdr:rowOff>
    </xdr:from>
    <xdr:ext cx="469744" cy="259045"/>
    <xdr:sp macro="" textlink="">
      <xdr:nvSpPr>
        <xdr:cNvPr id="133" name="n_3aveValue【図書館】&#10;一人当たり面積">
          <a:extLst>
            <a:ext uri="{FF2B5EF4-FFF2-40B4-BE49-F238E27FC236}">
              <a16:creationId xmlns:a16="http://schemas.microsoft.com/office/drawing/2014/main" id="{C0F50EE2-ECF6-46CD-83EC-91FE68F60AD3}"/>
            </a:ext>
          </a:extLst>
        </xdr:cNvPr>
        <xdr:cNvSpPr txBox="1"/>
      </xdr:nvSpPr>
      <xdr:spPr>
        <a:xfrm>
          <a:off x="6973284" y="69194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39</xdr:row>
      <xdr:rowOff>58945</xdr:rowOff>
    </xdr:from>
    <xdr:ext cx="469744" cy="259045"/>
    <xdr:sp macro="" textlink="">
      <xdr:nvSpPr>
        <xdr:cNvPr id="134" name="n_4aveValue【図書館】&#10;一人当たり面積">
          <a:extLst>
            <a:ext uri="{FF2B5EF4-FFF2-40B4-BE49-F238E27FC236}">
              <a16:creationId xmlns:a16="http://schemas.microsoft.com/office/drawing/2014/main" id="{ED995F0B-6156-46A3-9032-D134319ACE0C}"/>
            </a:ext>
          </a:extLst>
        </xdr:cNvPr>
        <xdr:cNvSpPr txBox="1"/>
      </xdr:nvSpPr>
      <xdr:spPr>
        <a:xfrm>
          <a:off x="6165927" y="66393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38</xdr:row>
      <xdr:rowOff>157243</xdr:rowOff>
    </xdr:from>
    <xdr:ext cx="469744" cy="259045"/>
    <xdr:sp macro="" textlink="">
      <xdr:nvSpPr>
        <xdr:cNvPr id="135" name="n_1mainValue【図書館】&#10;一人当たり面積">
          <a:extLst>
            <a:ext uri="{FF2B5EF4-FFF2-40B4-BE49-F238E27FC236}">
              <a16:creationId xmlns:a16="http://schemas.microsoft.com/office/drawing/2014/main" id="{8BAA8F4E-1C85-4BD7-B3FE-A200D97C833D}"/>
            </a:ext>
          </a:extLst>
        </xdr:cNvPr>
        <xdr:cNvSpPr txBox="1"/>
      </xdr:nvSpPr>
      <xdr:spPr>
        <a:xfrm>
          <a:off x="8591627" y="65689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38</xdr:row>
      <xdr:rowOff>157243</xdr:rowOff>
    </xdr:from>
    <xdr:ext cx="469744" cy="259045"/>
    <xdr:sp macro="" textlink="">
      <xdr:nvSpPr>
        <xdr:cNvPr id="136" name="n_2mainValue【図書館】&#10;一人当たり面積">
          <a:extLst>
            <a:ext uri="{FF2B5EF4-FFF2-40B4-BE49-F238E27FC236}">
              <a16:creationId xmlns:a16="http://schemas.microsoft.com/office/drawing/2014/main" id="{6AFD74F9-0C7C-49F3-A784-CFB747C7300F}"/>
            </a:ext>
          </a:extLst>
        </xdr:cNvPr>
        <xdr:cNvSpPr txBox="1"/>
      </xdr:nvSpPr>
      <xdr:spPr>
        <a:xfrm>
          <a:off x="7796970" y="65689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38</xdr:row>
      <xdr:rowOff>152671</xdr:rowOff>
    </xdr:from>
    <xdr:ext cx="469744" cy="259045"/>
    <xdr:sp macro="" textlink="">
      <xdr:nvSpPr>
        <xdr:cNvPr id="137" name="n_3mainValue【図書館】&#10;一人当たり面積">
          <a:extLst>
            <a:ext uri="{FF2B5EF4-FFF2-40B4-BE49-F238E27FC236}">
              <a16:creationId xmlns:a16="http://schemas.microsoft.com/office/drawing/2014/main" id="{50F1BDBD-AE14-467C-9E74-CC0FE7E29DA2}"/>
            </a:ext>
          </a:extLst>
        </xdr:cNvPr>
        <xdr:cNvSpPr txBox="1"/>
      </xdr:nvSpPr>
      <xdr:spPr>
        <a:xfrm>
          <a:off x="6973284" y="65643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38" name="正方形/長方形 137">
          <a:extLst>
            <a:ext uri="{FF2B5EF4-FFF2-40B4-BE49-F238E27FC236}">
              <a16:creationId xmlns:a16="http://schemas.microsoft.com/office/drawing/2014/main" id="{55FC9F3A-6830-49E0-B501-AA3E4D721D7D}"/>
            </a:ext>
          </a:extLst>
        </xdr:cNvPr>
        <xdr:cNvSpPr/>
      </xdr:nvSpPr>
      <xdr:spPr>
        <a:xfrm>
          <a:off x="696686" y="7875814"/>
          <a:ext cx="4332514" cy="62411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39" name="正方形/長方形 138">
          <a:extLst>
            <a:ext uri="{FF2B5EF4-FFF2-40B4-BE49-F238E27FC236}">
              <a16:creationId xmlns:a16="http://schemas.microsoft.com/office/drawing/2014/main" id="{FF07CB8F-EB11-492D-9590-66164E35180C}"/>
            </a:ext>
          </a:extLst>
        </xdr:cNvPr>
        <xdr:cNvSpPr/>
      </xdr:nvSpPr>
      <xdr:spPr>
        <a:xfrm>
          <a:off x="823686" y="8525329"/>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0" name="正方形/長方形 139">
          <a:extLst>
            <a:ext uri="{FF2B5EF4-FFF2-40B4-BE49-F238E27FC236}">
              <a16:creationId xmlns:a16="http://schemas.microsoft.com/office/drawing/2014/main" id="{839A9AB5-7D9D-49C6-8835-8B719BEBD6B0}"/>
            </a:ext>
          </a:extLst>
        </xdr:cNvPr>
        <xdr:cNvSpPr/>
      </xdr:nvSpPr>
      <xdr:spPr>
        <a:xfrm>
          <a:off x="823686" y="872580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1" name="正方形/長方形 140">
          <a:extLst>
            <a:ext uri="{FF2B5EF4-FFF2-40B4-BE49-F238E27FC236}">
              <a16:creationId xmlns:a16="http://schemas.microsoft.com/office/drawing/2014/main" id="{3540BDF9-D486-4269-A458-0C67BBC6B42A}"/>
            </a:ext>
          </a:extLst>
        </xdr:cNvPr>
        <xdr:cNvSpPr/>
      </xdr:nvSpPr>
      <xdr:spPr>
        <a:xfrm>
          <a:off x="1741714" y="8525329"/>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2" name="正方形/長方形 141">
          <a:extLst>
            <a:ext uri="{FF2B5EF4-FFF2-40B4-BE49-F238E27FC236}">
              <a16:creationId xmlns:a16="http://schemas.microsoft.com/office/drawing/2014/main" id="{B1B6DFA1-BFB5-40A6-B82B-9FF05103E353}"/>
            </a:ext>
          </a:extLst>
        </xdr:cNvPr>
        <xdr:cNvSpPr/>
      </xdr:nvSpPr>
      <xdr:spPr>
        <a:xfrm>
          <a:off x="1741714" y="872580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3" name="正方形/長方形 142">
          <a:extLst>
            <a:ext uri="{FF2B5EF4-FFF2-40B4-BE49-F238E27FC236}">
              <a16:creationId xmlns:a16="http://schemas.microsoft.com/office/drawing/2014/main" id="{6F672019-5C38-4E44-A849-AF3F62AA0CE5}"/>
            </a:ext>
          </a:extLst>
        </xdr:cNvPr>
        <xdr:cNvSpPr/>
      </xdr:nvSpPr>
      <xdr:spPr>
        <a:xfrm>
          <a:off x="2786743" y="8525329"/>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4" name="正方形/長方形 143">
          <a:extLst>
            <a:ext uri="{FF2B5EF4-FFF2-40B4-BE49-F238E27FC236}">
              <a16:creationId xmlns:a16="http://schemas.microsoft.com/office/drawing/2014/main" id="{B14700F4-51F5-4A41-9943-E8242F2E4C6A}"/>
            </a:ext>
          </a:extLst>
        </xdr:cNvPr>
        <xdr:cNvSpPr/>
      </xdr:nvSpPr>
      <xdr:spPr>
        <a:xfrm>
          <a:off x="2786743" y="872580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45" name="正方形/長方形 144">
          <a:extLst>
            <a:ext uri="{FF2B5EF4-FFF2-40B4-BE49-F238E27FC236}">
              <a16:creationId xmlns:a16="http://schemas.microsoft.com/office/drawing/2014/main" id="{E08AC31A-7D78-46F3-890C-4E34EA99C0D8}"/>
            </a:ext>
          </a:extLst>
        </xdr:cNvPr>
        <xdr:cNvSpPr/>
      </xdr:nvSpPr>
      <xdr:spPr>
        <a:xfrm>
          <a:off x="696686" y="8999764"/>
          <a:ext cx="4332514" cy="2250622"/>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46" name="テキスト ボックス 145">
          <a:extLst>
            <a:ext uri="{FF2B5EF4-FFF2-40B4-BE49-F238E27FC236}">
              <a16:creationId xmlns:a16="http://schemas.microsoft.com/office/drawing/2014/main" id="{9111AFE8-7C98-4480-A58E-C3572CE399DE}"/>
            </a:ext>
          </a:extLst>
        </xdr:cNvPr>
        <xdr:cNvSpPr txBox="1"/>
      </xdr:nvSpPr>
      <xdr:spPr>
        <a:xfrm>
          <a:off x="674914" y="8811986"/>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47" name="直線コネクタ 146">
          <a:extLst>
            <a:ext uri="{FF2B5EF4-FFF2-40B4-BE49-F238E27FC236}">
              <a16:creationId xmlns:a16="http://schemas.microsoft.com/office/drawing/2014/main" id="{CB80C1C8-4C97-46D1-A3A1-9D0CDA3EB916}"/>
            </a:ext>
          </a:extLst>
        </xdr:cNvPr>
        <xdr:cNvCxnSpPr/>
      </xdr:nvCxnSpPr>
      <xdr:spPr>
        <a:xfrm>
          <a:off x="696686" y="11250386"/>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65</xdr:row>
      <xdr:rowOff>143527</xdr:rowOff>
    </xdr:from>
    <xdr:ext cx="403059" cy="259045"/>
    <xdr:sp macro="" textlink="">
      <xdr:nvSpPr>
        <xdr:cNvPr id="148" name="テキスト ボックス 147">
          <a:extLst>
            <a:ext uri="{FF2B5EF4-FFF2-40B4-BE49-F238E27FC236}">
              <a16:creationId xmlns:a16="http://schemas.microsoft.com/office/drawing/2014/main" id="{46CABB25-128A-43DD-AF30-924E3CBCF5CA}"/>
            </a:ext>
          </a:extLst>
        </xdr:cNvPr>
        <xdr:cNvSpPr txBox="1"/>
      </xdr:nvSpPr>
      <xdr:spPr>
        <a:xfrm>
          <a:off x="342612" y="111108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65</xdr:row>
      <xdr:rowOff>0</xdr:rowOff>
    </xdr:from>
    <xdr:to>
      <xdr:col>28</xdr:col>
      <xdr:colOff>114300</xdr:colOff>
      <xdr:row>65</xdr:row>
      <xdr:rowOff>0</xdr:rowOff>
    </xdr:to>
    <xdr:cxnSp macro="">
      <xdr:nvCxnSpPr>
        <xdr:cNvPr id="149" name="直線コネクタ 148">
          <a:extLst>
            <a:ext uri="{FF2B5EF4-FFF2-40B4-BE49-F238E27FC236}">
              <a16:creationId xmlns:a16="http://schemas.microsoft.com/office/drawing/2014/main" id="{8F29C038-CF5D-4E4A-87A7-11E42F8D3390}"/>
            </a:ext>
          </a:extLst>
        </xdr:cNvPr>
        <xdr:cNvCxnSpPr/>
      </xdr:nvCxnSpPr>
      <xdr:spPr>
        <a:xfrm>
          <a:off x="696686" y="10967357"/>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64</xdr:row>
      <xdr:rowOff>29227</xdr:rowOff>
    </xdr:from>
    <xdr:ext cx="403059" cy="259045"/>
    <xdr:sp macro="" textlink="">
      <xdr:nvSpPr>
        <xdr:cNvPr id="150" name="テキスト ボックス 149">
          <a:extLst>
            <a:ext uri="{FF2B5EF4-FFF2-40B4-BE49-F238E27FC236}">
              <a16:creationId xmlns:a16="http://schemas.microsoft.com/office/drawing/2014/main" id="{3C8FC1A6-F8DB-4568-BC27-39708506837D}"/>
            </a:ext>
          </a:extLst>
        </xdr:cNvPr>
        <xdr:cNvSpPr txBox="1"/>
      </xdr:nvSpPr>
      <xdr:spPr>
        <a:xfrm>
          <a:off x="342612" y="1082785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63</xdr:row>
      <xdr:rowOff>57150</xdr:rowOff>
    </xdr:to>
    <xdr:cxnSp macro="">
      <xdr:nvCxnSpPr>
        <xdr:cNvPr id="151" name="直線コネクタ 150">
          <a:extLst>
            <a:ext uri="{FF2B5EF4-FFF2-40B4-BE49-F238E27FC236}">
              <a16:creationId xmlns:a16="http://schemas.microsoft.com/office/drawing/2014/main" id="{7625555D-E949-4C16-BD99-B4641974D332}"/>
            </a:ext>
          </a:extLst>
        </xdr:cNvPr>
        <xdr:cNvCxnSpPr/>
      </xdr:nvCxnSpPr>
      <xdr:spPr>
        <a:xfrm>
          <a:off x="696686" y="10687050"/>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86377</xdr:rowOff>
    </xdr:from>
    <xdr:ext cx="403059" cy="259045"/>
    <xdr:sp macro="" textlink="">
      <xdr:nvSpPr>
        <xdr:cNvPr id="152" name="テキスト ボックス 151">
          <a:extLst>
            <a:ext uri="{FF2B5EF4-FFF2-40B4-BE49-F238E27FC236}">
              <a16:creationId xmlns:a16="http://schemas.microsoft.com/office/drawing/2014/main" id="{25565FE2-4F98-4606-BE62-7E06637A7C8C}"/>
            </a:ext>
          </a:extLst>
        </xdr:cNvPr>
        <xdr:cNvSpPr txBox="1"/>
      </xdr:nvSpPr>
      <xdr:spPr>
        <a:xfrm>
          <a:off x="342612" y="1054754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114300</xdr:rowOff>
    </xdr:from>
    <xdr:to>
      <xdr:col>28</xdr:col>
      <xdr:colOff>114300</xdr:colOff>
      <xdr:row>61</xdr:row>
      <xdr:rowOff>114300</xdr:rowOff>
    </xdr:to>
    <xdr:cxnSp macro="">
      <xdr:nvCxnSpPr>
        <xdr:cNvPr id="153" name="直線コネクタ 152">
          <a:extLst>
            <a:ext uri="{FF2B5EF4-FFF2-40B4-BE49-F238E27FC236}">
              <a16:creationId xmlns:a16="http://schemas.microsoft.com/office/drawing/2014/main" id="{1C6B51C3-6E4A-4173-9605-D17D654CDAE1}"/>
            </a:ext>
          </a:extLst>
        </xdr:cNvPr>
        <xdr:cNvCxnSpPr/>
      </xdr:nvCxnSpPr>
      <xdr:spPr>
        <a:xfrm>
          <a:off x="696686" y="10406743"/>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143527</xdr:rowOff>
    </xdr:from>
    <xdr:ext cx="403059" cy="259045"/>
    <xdr:sp macro="" textlink="">
      <xdr:nvSpPr>
        <xdr:cNvPr id="154" name="テキスト ボックス 153">
          <a:extLst>
            <a:ext uri="{FF2B5EF4-FFF2-40B4-BE49-F238E27FC236}">
              <a16:creationId xmlns:a16="http://schemas.microsoft.com/office/drawing/2014/main" id="{C9E403CE-0AFE-43D3-BAE8-FC078A60A4B2}"/>
            </a:ext>
          </a:extLst>
        </xdr:cNvPr>
        <xdr:cNvSpPr txBox="1"/>
      </xdr:nvSpPr>
      <xdr:spPr>
        <a:xfrm>
          <a:off x="342612" y="102672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55" name="直線コネクタ 154">
          <a:extLst>
            <a:ext uri="{FF2B5EF4-FFF2-40B4-BE49-F238E27FC236}">
              <a16:creationId xmlns:a16="http://schemas.microsoft.com/office/drawing/2014/main" id="{A3536A61-E95F-426E-A6AB-2414D7D17E80}"/>
            </a:ext>
          </a:extLst>
        </xdr:cNvPr>
        <xdr:cNvCxnSpPr/>
      </xdr:nvCxnSpPr>
      <xdr:spPr>
        <a:xfrm>
          <a:off x="696686" y="10123714"/>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56" name="テキスト ボックス 155">
          <a:extLst>
            <a:ext uri="{FF2B5EF4-FFF2-40B4-BE49-F238E27FC236}">
              <a16:creationId xmlns:a16="http://schemas.microsoft.com/office/drawing/2014/main" id="{C0E201CA-9A4F-4260-B30A-B029BC710ACF}"/>
            </a:ext>
          </a:extLst>
        </xdr:cNvPr>
        <xdr:cNvSpPr txBox="1"/>
      </xdr:nvSpPr>
      <xdr:spPr>
        <a:xfrm>
          <a:off x="342612" y="998421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57150</xdr:rowOff>
    </xdr:from>
    <xdr:to>
      <xdr:col>28</xdr:col>
      <xdr:colOff>114300</xdr:colOff>
      <xdr:row>58</xdr:row>
      <xdr:rowOff>57150</xdr:rowOff>
    </xdr:to>
    <xdr:cxnSp macro="">
      <xdr:nvCxnSpPr>
        <xdr:cNvPr id="157" name="直線コネクタ 156">
          <a:extLst>
            <a:ext uri="{FF2B5EF4-FFF2-40B4-BE49-F238E27FC236}">
              <a16:creationId xmlns:a16="http://schemas.microsoft.com/office/drawing/2014/main" id="{D8EC3F4D-9AF2-4771-9782-506637B475A0}"/>
            </a:ext>
          </a:extLst>
        </xdr:cNvPr>
        <xdr:cNvCxnSpPr/>
      </xdr:nvCxnSpPr>
      <xdr:spPr>
        <a:xfrm>
          <a:off x="696686" y="9843407"/>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57</xdr:row>
      <xdr:rowOff>86377</xdr:rowOff>
    </xdr:from>
    <xdr:ext cx="403059" cy="259045"/>
    <xdr:sp macro="" textlink="">
      <xdr:nvSpPr>
        <xdr:cNvPr id="158" name="テキスト ボックス 157">
          <a:extLst>
            <a:ext uri="{FF2B5EF4-FFF2-40B4-BE49-F238E27FC236}">
              <a16:creationId xmlns:a16="http://schemas.microsoft.com/office/drawing/2014/main" id="{A0E21402-1F9F-4CFE-9598-803D99CA90D7}"/>
            </a:ext>
          </a:extLst>
        </xdr:cNvPr>
        <xdr:cNvSpPr txBox="1"/>
      </xdr:nvSpPr>
      <xdr:spPr>
        <a:xfrm>
          <a:off x="342612" y="970390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114300</xdr:rowOff>
    </xdr:from>
    <xdr:to>
      <xdr:col>28</xdr:col>
      <xdr:colOff>114300</xdr:colOff>
      <xdr:row>56</xdr:row>
      <xdr:rowOff>114300</xdr:rowOff>
    </xdr:to>
    <xdr:cxnSp macro="">
      <xdr:nvCxnSpPr>
        <xdr:cNvPr id="159" name="直線コネクタ 158">
          <a:extLst>
            <a:ext uri="{FF2B5EF4-FFF2-40B4-BE49-F238E27FC236}">
              <a16:creationId xmlns:a16="http://schemas.microsoft.com/office/drawing/2014/main" id="{2B7AD4AF-95F5-4D68-80CA-755686A7C1F5}"/>
            </a:ext>
          </a:extLst>
        </xdr:cNvPr>
        <xdr:cNvCxnSpPr/>
      </xdr:nvCxnSpPr>
      <xdr:spPr>
        <a:xfrm>
          <a:off x="696686" y="9563100"/>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55</xdr:row>
      <xdr:rowOff>143527</xdr:rowOff>
    </xdr:from>
    <xdr:ext cx="403059" cy="259045"/>
    <xdr:sp macro="" textlink="">
      <xdr:nvSpPr>
        <xdr:cNvPr id="160" name="テキスト ボックス 159">
          <a:extLst>
            <a:ext uri="{FF2B5EF4-FFF2-40B4-BE49-F238E27FC236}">
              <a16:creationId xmlns:a16="http://schemas.microsoft.com/office/drawing/2014/main" id="{50BD5E73-0353-4918-B3C0-182DE8BE0A22}"/>
            </a:ext>
          </a:extLst>
        </xdr:cNvPr>
        <xdr:cNvSpPr txBox="1"/>
      </xdr:nvSpPr>
      <xdr:spPr>
        <a:xfrm>
          <a:off x="342612" y="942359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0</xdr:rowOff>
    </xdr:from>
    <xdr:to>
      <xdr:col>28</xdr:col>
      <xdr:colOff>114300</xdr:colOff>
      <xdr:row>55</xdr:row>
      <xdr:rowOff>0</xdr:rowOff>
    </xdr:to>
    <xdr:cxnSp macro="">
      <xdr:nvCxnSpPr>
        <xdr:cNvPr id="161" name="直線コネクタ 160">
          <a:extLst>
            <a:ext uri="{FF2B5EF4-FFF2-40B4-BE49-F238E27FC236}">
              <a16:creationId xmlns:a16="http://schemas.microsoft.com/office/drawing/2014/main" id="{768ACA12-8700-47C7-A81E-F9FE855AA5AE}"/>
            </a:ext>
          </a:extLst>
        </xdr:cNvPr>
        <xdr:cNvCxnSpPr/>
      </xdr:nvCxnSpPr>
      <xdr:spPr>
        <a:xfrm>
          <a:off x="696686" y="9280071"/>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29227</xdr:rowOff>
    </xdr:from>
    <xdr:ext cx="403059" cy="259045"/>
    <xdr:sp macro="" textlink="">
      <xdr:nvSpPr>
        <xdr:cNvPr id="162" name="テキスト ボックス 161">
          <a:extLst>
            <a:ext uri="{FF2B5EF4-FFF2-40B4-BE49-F238E27FC236}">
              <a16:creationId xmlns:a16="http://schemas.microsoft.com/office/drawing/2014/main" id="{9BB7FE4D-C7BF-4F9D-A037-8C349DDB6544}"/>
            </a:ext>
          </a:extLst>
        </xdr:cNvPr>
        <xdr:cNvSpPr txBox="1"/>
      </xdr:nvSpPr>
      <xdr:spPr>
        <a:xfrm>
          <a:off x="342612" y="91405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3" name="直線コネクタ 162">
          <a:extLst>
            <a:ext uri="{FF2B5EF4-FFF2-40B4-BE49-F238E27FC236}">
              <a16:creationId xmlns:a16="http://schemas.microsoft.com/office/drawing/2014/main" id="{1D197506-130D-4C6F-8465-56BD23495DD4}"/>
            </a:ext>
          </a:extLst>
        </xdr:cNvPr>
        <xdr:cNvCxnSpPr/>
      </xdr:nvCxnSpPr>
      <xdr:spPr>
        <a:xfrm>
          <a:off x="696686" y="8999764"/>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52</xdr:row>
      <xdr:rowOff>86377</xdr:rowOff>
    </xdr:from>
    <xdr:ext cx="403059" cy="259045"/>
    <xdr:sp macro="" textlink="">
      <xdr:nvSpPr>
        <xdr:cNvPr id="164" name="テキスト ボックス 163">
          <a:extLst>
            <a:ext uri="{FF2B5EF4-FFF2-40B4-BE49-F238E27FC236}">
              <a16:creationId xmlns:a16="http://schemas.microsoft.com/office/drawing/2014/main" id="{8AFE75B5-021C-47FF-B4C7-9133E2D0E3E9}"/>
            </a:ext>
          </a:extLst>
        </xdr:cNvPr>
        <xdr:cNvSpPr txBox="1"/>
      </xdr:nvSpPr>
      <xdr:spPr>
        <a:xfrm>
          <a:off x="342612" y="88602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65" name="【体育館・プール】&#10;有形固定資産減価償却率グラフ枠">
          <a:extLst>
            <a:ext uri="{FF2B5EF4-FFF2-40B4-BE49-F238E27FC236}">
              <a16:creationId xmlns:a16="http://schemas.microsoft.com/office/drawing/2014/main" id="{C308BD02-ECAE-4986-AFF3-4D9AD1E00BB2}"/>
            </a:ext>
          </a:extLst>
        </xdr:cNvPr>
        <xdr:cNvSpPr/>
      </xdr:nvSpPr>
      <xdr:spPr>
        <a:xfrm>
          <a:off x="696686" y="8999764"/>
          <a:ext cx="4332514" cy="2250622"/>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22860</xdr:rowOff>
    </xdr:from>
    <xdr:to>
      <xdr:col>24</xdr:col>
      <xdr:colOff>62865</xdr:colOff>
      <xdr:row>64</xdr:row>
      <xdr:rowOff>25718</xdr:rowOff>
    </xdr:to>
    <xdr:cxnSp macro="">
      <xdr:nvCxnSpPr>
        <xdr:cNvPr id="166" name="直線コネクタ 165">
          <a:extLst>
            <a:ext uri="{FF2B5EF4-FFF2-40B4-BE49-F238E27FC236}">
              <a16:creationId xmlns:a16="http://schemas.microsoft.com/office/drawing/2014/main" id="{FD59AF4A-D3C9-42D0-9C58-1A9D3BFC7EE0}"/>
            </a:ext>
          </a:extLst>
        </xdr:cNvPr>
        <xdr:cNvCxnSpPr/>
      </xdr:nvCxnSpPr>
      <xdr:spPr>
        <a:xfrm flipV="1">
          <a:off x="4242979" y="9471660"/>
          <a:ext cx="0" cy="13526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29545</xdr:rowOff>
    </xdr:from>
    <xdr:ext cx="405111" cy="259045"/>
    <xdr:sp macro="" textlink="">
      <xdr:nvSpPr>
        <xdr:cNvPr id="167" name="【体育館・プール】&#10;有形固定資産減価償却率最小値テキスト">
          <a:extLst>
            <a:ext uri="{FF2B5EF4-FFF2-40B4-BE49-F238E27FC236}">
              <a16:creationId xmlns:a16="http://schemas.microsoft.com/office/drawing/2014/main" id="{4D6AA038-3C23-430A-9972-C419452A50AA}"/>
            </a:ext>
          </a:extLst>
        </xdr:cNvPr>
        <xdr:cNvSpPr txBox="1"/>
      </xdr:nvSpPr>
      <xdr:spPr>
        <a:xfrm>
          <a:off x="4281714" y="108281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25718</xdr:rowOff>
    </xdr:from>
    <xdr:to>
      <xdr:col>24</xdr:col>
      <xdr:colOff>152400</xdr:colOff>
      <xdr:row>64</xdr:row>
      <xdr:rowOff>25718</xdr:rowOff>
    </xdr:to>
    <xdr:cxnSp macro="">
      <xdr:nvCxnSpPr>
        <xdr:cNvPr id="168" name="直線コネクタ 167">
          <a:extLst>
            <a:ext uri="{FF2B5EF4-FFF2-40B4-BE49-F238E27FC236}">
              <a16:creationId xmlns:a16="http://schemas.microsoft.com/office/drawing/2014/main" id="{0AB99DF2-D4F8-4DC7-9EF1-A7F424B43EAE}"/>
            </a:ext>
          </a:extLst>
        </xdr:cNvPr>
        <xdr:cNvCxnSpPr/>
      </xdr:nvCxnSpPr>
      <xdr:spPr>
        <a:xfrm>
          <a:off x="4171043" y="10824347"/>
          <a:ext cx="161471"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140987</xdr:rowOff>
    </xdr:from>
    <xdr:ext cx="405111" cy="259045"/>
    <xdr:sp macro="" textlink="">
      <xdr:nvSpPr>
        <xdr:cNvPr id="169" name="【体育館・プール】&#10;有形固定資産減価償却率最大値テキスト">
          <a:extLst>
            <a:ext uri="{FF2B5EF4-FFF2-40B4-BE49-F238E27FC236}">
              <a16:creationId xmlns:a16="http://schemas.microsoft.com/office/drawing/2014/main" id="{C0C9220F-3973-4163-8623-8DFDC33F5F56}"/>
            </a:ext>
          </a:extLst>
        </xdr:cNvPr>
        <xdr:cNvSpPr txBox="1"/>
      </xdr:nvSpPr>
      <xdr:spPr>
        <a:xfrm>
          <a:off x="4281714" y="92523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22860</xdr:rowOff>
    </xdr:from>
    <xdr:to>
      <xdr:col>24</xdr:col>
      <xdr:colOff>152400</xdr:colOff>
      <xdr:row>56</xdr:row>
      <xdr:rowOff>22860</xdr:rowOff>
    </xdr:to>
    <xdr:cxnSp macro="">
      <xdr:nvCxnSpPr>
        <xdr:cNvPr id="170" name="直線コネクタ 169">
          <a:extLst>
            <a:ext uri="{FF2B5EF4-FFF2-40B4-BE49-F238E27FC236}">
              <a16:creationId xmlns:a16="http://schemas.microsoft.com/office/drawing/2014/main" id="{A9D09D2D-EAE6-4A48-99C1-EA420FDC686C}"/>
            </a:ext>
          </a:extLst>
        </xdr:cNvPr>
        <xdr:cNvCxnSpPr/>
      </xdr:nvCxnSpPr>
      <xdr:spPr>
        <a:xfrm>
          <a:off x="4171043" y="9471660"/>
          <a:ext cx="161471"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74947</xdr:rowOff>
    </xdr:from>
    <xdr:ext cx="405111" cy="259045"/>
    <xdr:sp macro="" textlink="">
      <xdr:nvSpPr>
        <xdr:cNvPr id="171" name="【体育館・プール】&#10;有形固定資産減価償却率平均値テキスト">
          <a:extLst>
            <a:ext uri="{FF2B5EF4-FFF2-40B4-BE49-F238E27FC236}">
              <a16:creationId xmlns:a16="http://schemas.microsoft.com/office/drawing/2014/main" id="{87E7382E-C749-40F6-8413-C57A67CF66B2}"/>
            </a:ext>
          </a:extLst>
        </xdr:cNvPr>
        <xdr:cNvSpPr txBox="1"/>
      </xdr:nvSpPr>
      <xdr:spPr>
        <a:xfrm>
          <a:off x="4281714" y="986120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52070</xdr:rowOff>
    </xdr:from>
    <xdr:to>
      <xdr:col>24</xdr:col>
      <xdr:colOff>114300</xdr:colOff>
      <xdr:row>59</xdr:row>
      <xdr:rowOff>153670</xdr:rowOff>
    </xdr:to>
    <xdr:sp macro="" textlink="">
      <xdr:nvSpPr>
        <xdr:cNvPr id="172" name="フローチャート: 判断 171">
          <a:extLst>
            <a:ext uri="{FF2B5EF4-FFF2-40B4-BE49-F238E27FC236}">
              <a16:creationId xmlns:a16="http://schemas.microsoft.com/office/drawing/2014/main" id="{67A6F5E7-6D45-459B-B4B5-D63A2E3D0B50}"/>
            </a:ext>
          </a:extLst>
        </xdr:cNvPr>
        <xdr:cNvSpPr/>
      </xdr:nvSpPr>
      <xdr:spPr>
        <a:xfrm>
          <a:off x="4192814" y="10007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74930</xdr:rowOff>
    </xdr:from>
    <xdr:to>
      <xdr:col>20</xdr:col>
      <xdr:colOff>38100</xdr:colOff>
      <xdr:row>60</xdr:row>
      <xdr:rowOff>5080</xdr:rowOff>
    </xdr:to>
    <xdr:sp macro="" textlink="">
      <xdr:nvSpPr>
        <xdr:cNvPr id="173" name="フローチャート: 判断 172">
          <a:extLst>
            <a:ext uri="{FF2B5EF4-FFF2-40B4-BE49-F238E27FC236}">
              <a16:creationId xmlns:a16="http://schemas.microsoft.com/office/drawing/2014/main" id="{0C768C11-D838-4F10-A486-C5EEC7247457}"/>
            </a:ext>
          </a:extLst>
        </xdr:cNvPr>
        <xdr:cNvSpPr/>
      </xdr:nvSpPr>
      <xdr:spPr>
        <a:xfrm>
          <a:off x="3436257" y="10029916"/>
          <a:ext cx="85272"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57785</xdr:rowOff>
    </xdr:from>
    <xdr:to>
      <xdr:col>15</xdr:col>
      <xdr:colOff>101600</xdr:colOff>
      <xdr:row>59</xdr:row>
      <xdr:rowOff>159385</xdr:rowOff>
    </xdr:to>
    <xdr:sp macro="" textlink="">
      <xdr:nvSpPr>
        <xdr:cNvPr id="174" name="フローチャート: 判断 173">
          <a:extLst>
            <a:ext uri="{FF2B5EF4-FFF2-40B4-BE49-F238E27FC236}">
              <a16:creationId xmlns:a16="http://schemas.microsoft.com/office/drawing/2014/main" id="{E05785BB-44B9-4751-8ADA-E3D92CA6785F}"/>
            </a:ext>
          </a:extLst>
        </xdr:cNvPr>
        <xdr:cNvSpPr/>
      </xdr:nvSpPr>
      <xdr:spPr>
        <a:xfrm>
          <a:off x="2612571" y="10012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58</xdr:row>
      <xdr:rowOff>114935</xdr:rowOff>
    </xdr:from>
    <xdr:to>
      <xdr:col>10</xdr:col>
      <xdr:colOff>165100</xdr:colOff>
      <xdr:row>59</xdr:row>
      <xdr:rowOff>45085</xdr:rowOff>
    </xdr:to>
    <xdr:sp macro="" textlink="">
      <xdr:nvSpPr>
        <xdr:cNvPr id="175" name="フローチャート: 判断 174">
          <a:extLst>
            <a:ext uri="{FF2B5EF4-FFF2-40B4-BE49-F238E27FC236}">
              <a16:creationId xmlns:a16="http://schemas.microsoft.com/office/drawing/2014/main" id="{F6DD0D6E-059C-429F-9AF3-D827774D4567}"/>
            </a:ext>
          </a:extLst>
        </xdr:cNvPr>
        <xdr:cNvSpPr/>
      </xdr:nvSpPr>
      <xdr:spPr>
        <a:xfrm>
          <a:off x="1805214" y="9901192"/>
          <a:ext cx="101600"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58</xdr:row>
      <xdr:rowOff>117793</xdr:rowOff>
    </xdr:from>
    <xdr:to>
      <xdr:col>6</xdr:col>
      <xdr:colOff>38100</xdr:colOff>
      <xdr:row>59</xdr:row>
      <xdr:rowOff>47943</xdr:rowOff>
    </xdr:to>
    <xdr:sp macro="" textlink="">
      <xdr:nvSpPr>
        <xdr:cNvPr id="176" name="フローチャート: 判断 175">
          <a:extLst>
            <a:ext uri="{FF2B5EF4-FFF2-40B4-BE49-F238E27FC236}">
              <a16:creationId xmlns:a16="http://schemas.microsoft.com/office/drawing/2014/main" id="{0EFDCA5D-71E5-4DA6-8F72-0EB13E1A1F38}"/>
            </a:ext>
          </a:extLst>
        </xdr:cNvPr>
        <xdr:cNvSpPr/>
      </xdr:nvSpPr>
      <xdr:spPr>
        <a:xfrm>
          <a:off x="997857" y="9904050"/>
          <a:ext cx="85272"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7" name="テキスト ボックス 176">
          <a:extLst>
            <a:ext uri="{FF2B5EF4-FFF2-40B4-BE49-F238E27FC236}">
              <a16:creationId xmlns:a16="http://schemas.microsoft.com/office/drawing/2014/main" id="{2F70E142-B7A3-428A-8DAB-400F232BF1EC}"/>
            </a:ext>
          </a:extLst>
        </xdr:cNvPr>
        <xdr:cNvSpPr txBox="1"/>
      </xdr:nvSpPr>
      <xdr:spPr>
        <a:xfrm>
          <a:off x="4069443"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8" name="テキスト ボックス 177">
          <a:extLst>
            <a:ext uri="{FF2B5EF4-FFF2-40B4-BE49-F238E27FC236}">
              <a16:creationId xmlns:a16="http://schemas.microsoft.com/office/drawing/2014/main" id="{8A7AD065-F783-4FE8-A871-55E0422F2C11}"/>
            </a:ext>
          </a:extLst>
        </xdr:cNvPr>
        <xdr:cNvSpPr txBox="1"/>
      </xdr:nvSpPr>
      <xdr:spPr>
        <a:xfrm>
          <a:off x="3307443"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79" name="テキスト ボックス 178">
          <a:extLst>
            <a:ext uri="{FF2B5EF4-FFF2-40B4-BE49-F238E27FC236}">
              <a16:creationId xmlns:a16="http://schemas.microsoft.com/office/drawing/2014/main" id="{4977D597-2E1A-4F41-AFD9-3E8E603EF3D9}"/>
            </a:ext>
          </a:extLst>
        </xdr:cNvPr>
        <xdr:cNvSpPr txBox="1"/>
      </xdr:nvSpPr>
      <xdr:spPr>
        <a:xfrm>
          <a:off x="2489200"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0" name="テキスト ボックス 179">
          <a:extLst>
            <a:ext uri="{FF2B5EF4-FFF2-40B4-BE49-F238E27FC236}">
              <a16:creationId xmlns:a16="http://schemas.microsoft.com/office/drawing/2014/main" id="{7E2214C3-775C-4AAC-946C-0E329A1C3384}"/>
            </a:ext>
          </a:extLst>
        </xdr:cNvPr>
        <xdr:cNvSpPr txBox="1"/>
      </xdr:nvSpPr>
      <xdr:spPr>
        <a:xfrm>
          <a:off x="1681843"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1" name="テキスト ボックス 180">
          <a:extLst>
            <a:ext uri="{FF2B5EF4-FFF2-40B4-BE49-F238E27FC236}">
              <a16:creationId xmlns:a16="http://schemas.microsoft.com/office/drawing/2014/main" id="{B0F81525-C1DE-43C1-9671-E42AED847D0A}"/>
            </a:ext>
          </a:extLst>
        </xdr:cNvPr>
        <xdr:cNvSpPr txBox="1"/>
      </xdr:nvSpPr>
      <xdr:spPr>
        <a:xfrm>
          <a:off x="869043"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74930</xdr:rowOff>
    </xdr:from>
    <xdr:to>
      <xdr:col>24</xdr:col>
      <xdr:colOff>114300</xdr:colOff>
      <xdr:row>61</xdr:row>
      <xdr:rowOff>5080</xdr:rowOff>
    </xdr:to>
    <xdr:sp macro="" textlink="">
      <xdr:nvSpPr>
        <xdr:cNvPr id="182" name="楕円 181">
          <a:extLst>
            <a:ext uri="{FF2B5EF4-FFF2-40B4-BE49-F238E27FC236}">
              <a16:creationId xmlns:a16="http://schemas.microsoft.com/office/drawing/2014/main" id="{9DC3791D-33F5-4337-8C00-40D97A7C9B62}"/>
            </a:ext>
          </a:extLst>
        </xdr:cNvPr>
        <xdr:cNvSpPr/>
      </xdr:nvSpPr>
      <xdr:spPr>
        <a:xfrm>
          <a:off x="4192814" y="10198644"/>
          <a:ext cx="101600"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60</xdr:row>
      <xdr:rowOff>53357</xdr:rowOff>
    </xdr:from>
    <xdr:ext cx="405111" cy="259045"/>
    <xdr:sp macro="" textlink="">
      <xdr:nvSpPr>
        <xdr:cNvPr id="183" name="【体育館・プール】&#10;有形固定資産減価償却率該当値テキスト">
          <a:extLst>
            <a:ext uri="{FF2B5EF4-FFF2-40B4-BE49-F238E27FC236}">
              <a16:creationId xmlns:a16="http://schemas.microsoft.com/office/drawing/2014/main" id="{8126804A-DE24-4339-AC1A-51218AEFE16F}"/>
            </a:ext>
          </a:extLst>
        </xdr:cNvPr>
        <xdr:cNvSpPr txBox="1"/>
      </xdr:nvSpPr>
      <xdr:spPr>
        <a:xfrm>
          <a:off x="4281714" y="101770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60</xdr:row>
      <xdr:rowOff>9207</xdr:rowOff>
    </xdr:from>
    <xdr:to>
      <xdr:col>20</xdr:col>
      <xdr:colOff>38100</xdr:colOff>
      <xdr:row>60</xdr:row>
      <xdr:rowOff>110807</xdr:rowOff>
    </xdr:to>
    <xdr:sp macro="" textlink="">
      <xdr:nvSpPr>
        <xdr:cNvPr id="184" name="楕円 183">
          <a:extLst>
            <a:ext uri="{FF2B5EF4-FFF2-40B4-BE49-F238E27FC236}">
              <a16:creationId xmlns:a16="http://schemas.microsoft.com/office/drawing/2014/main" id="{0B22A1D2-673C-48D3-85C7-F3DD5A580DF5}"/>
            </a:ext>
          </a:extLst>
        </xdr:cNvPr>
        <xdr:cNvSpPr/>
      </xdr:nvSpPr>
      <xdr:spPr>
        <a:xfrm>
          <a:off x="3436257" y="10132921"/>
          <a:ext cx="85272"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60</xdr:row>
      <xdr:rowOff>60007</xdr:rowOff>
    </xdr:from>
    <xdr:to>
      <xdr:col>24</xdr:col>
      <xdr:colOff>63500</xdr:colOff>
      <xdr:row>60</xdr:row>
      <xdr:rowOff>125730</xdr:rowOff>
    </xdr:to>
    <xdr:cxnSp macro="">
      <xdr:nvCxnSpPr>
        <xdr:cNvPr id="185" name="直線コネクタ 184">
          <a:extLst>
            <a:ext uri="{FF2B5EF4-FFF2-40B4-BE49-F238E27FC236}">
              <a16:creationId xmlns:a16="http://schemas.microsoft.com/office/drawing/2014/main" id="{E392652A-E1F3-417E-B796-54DA59C8C8CF}"/>
            </a:ext>
          </a:extLst>
        </xdr:cNvPr>
        <xdr:cNvCxnSpPr/>
      </xdr:nvCxnSpPr>
      <xdr:spPr>
        <a:xfrm>
          <a:off x="3481614" y="10183721"/>
          <a:ext cx="762000" cy="657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154940</xdr:rowOff>
    </xdr:from>
    <xdr:to>
      <xdr:col>15</xdr:col>
      <xdr:colOff>101600</xdr:colOff>
      <xdr:row>60</xdr:row>
      <xdr:rowOff>85090</xdr:rowOff>
    </xdr:to>
    <xdr:sp macro="" textlink="">
      <xdr:nvSpPr>
        <xdr:cNvPr id="186" name="楕円 185">
          <a:extLst>
            <a:ext uri="{FF2B5EF4-FFF2-40B4-BE49-F238E27FC236}">
              <a16:creationId xmlns:a16="http://schemas.microsoft.com/office/drawing/2014/main" id="{1C7E0A1E-08D9-4444-ADAB-702330D63E20}"/>
            </a:ext>
          </a:extLst>
        </xdr:cNvPr>
        <xdr:cNvSpPr/>
      </xdr:nvSpPr>
      <xdr:spPr>
        <a:xfrm>
          <a:off x="2612571" y="10109926"/>
          <a:ext cx="101600"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60</xdr:row>
      <xdr:rowOff>34290</xdr:rowOff>
    </xdr:from>
    <xdr:to>
      <xdr:col>19</xdr:col>
      <xdr:colOff>177800</xdr:colOff>
      <xdr:row>60</xdr:row>
      <xdr:rowOff>60007</xdr:rowOff>
    </xdr:to>
    <xdr:cxnSp macro="">
      <xdr:nvCxnSpPr>
        <xdr:cNvPr id="187" name="直線コネクタ 186">
          <a:extLst>
            <a:ext uri="{FF2B5EF4-FFF2-40B4-BE49-F238E27FC236}">
              <a16:creationId xmlns:a16="http://schemas.microsoft.com/office/drawing/2014/main" id="{70DF2A02-B54A-4EC0-9AB4-A4571DF454D2}"/>
            </a:ext>
          </a:extLst>
        </xdr:cNvPr>
        <xdr:cNvCxnSpPr/>
      </xdr:nvCxnSpPr>
      <xdr:spPr>
        <a:xfrm>
          <a:off x="2663371" y="10158004"/>
          <a:ext cx="818243" cy="25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92075</xdr:rowOff>
    </xdr:from>
    <xdr:to>
      <xdr:col>10</xdr:col>
      <xdr:colOff>165100</xdr:colOff>
      <xdr:row>60</xdr:row>
      <xdr:rowOff>22225</xdr:rowOff>
    </xdr:to>
    <xdr:sp macro="" textlink="">
      <xdr:nvSpPr>
        <xdr:cNvPr id="188" name="楕円 187">
          <a:extLst>
            <a:ext uri="{FF2B5EF4-FFF2-40B4-BE49-F238E27FC236}">
              <a16:creationId xmlns:a16="http://schemas.microsoft.com/office/drawing/2014/main" id="{8FD7D2FB-D9D0-4136-983C-052EECE83026}"/>
            </a:ext>
          </a:extLst>
        </xdr:cNvPr>
        <xdr:cNvSpPr/>
      </xdr:nvSpPr>
      <xdr:spPr>
        <a:xfrm>
          <a:off x="1805214" y="10047061"/>
          <a:ext cx="101600"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59</xdr:row>
      <xdr:rowOff>142875</xdr:rowOff>
    </xdr:from>
    <xdr:to>
      <xdr:col>15</xdr:col>
      <xdr:colOff>50800</xdr:colOff>
      <xdr:row>60</xdr:row>
      <xdr:rowOff>34290</xdr:rowOff>
    </xdr:to>
    <xdr:cxnSp macro="">
      <xdr:nvCxnSpPr>
        <xdr:cNvPr id="189" name="直線コネクタ 188">
          <a:extLst>
            <a:ext uri="{FF2B5EF4-FFF2-40B4-BE49-F238E27FC236}">
              <a16:creationId xmlns:a16="http://schemas.microsoft.com/office/drawing/2014/main" id="{5A81D83F-5B32-4EAA-B7B8-1704DD6B1A60}"/>
            </a:ext>
          </a:extLst>
        </xdr:cNvPr>
        <xdr:cNvCxnSpPr/>
      </xdr:nvCxnSpPr>
      <xdr:spPr>
        <a:xfrm>
          <a:off x="1856014" y="10097861"/>
          <a:ext cx="807357" cy="60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58</xdr:row>
      <xdr:rowOff>21607</xdr:rowOff>
    </xdr:from>
    <xdr:ext cx="405111" cy="259045"/>
    <xdr:sp macro="" textlink="">
      <xdr:nvSpPr>
        <xdr:cNvPr id="190" name="n_1aveValue【体育館・プール】&#10;有形固定資産減価償却率">
          <a:extLst>
            <a:ext uri="{FF2B5EF4-FFF2-40B4-BE49-F238E27FC236}">
              <a16:creationId xmlns:a16="http://schemas.microsoft.com/office/drawing/2014/main" id="{A5AD113F-05DD-4E0A-A40F-256F5CC35A8E}"/>
            </a:ext>
          </a:extLst>
        </xdr:cNvPr>
        <xdr:cNvSpPr txBox="1"/>
      </xdr:nvSpPr>
      <xdr:spPr>
        <a:xfrm>
          <a:off x="3288130" y="98078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4462</xdr:rowOff>
    </xdr:from>
    <xdr:ext cx="405111" cy="259045"/>
    <xdr:sp macro="" textlink="">
      <xdr:nvSpPr>
        <xdr:cNvPr id="191" name="n_2aveValue【体育館・プール】&#10;有形固定資産減価償却率">
          <a:extLst>
            <a:ext uri="{FF2B5EF4-FFF2-40B4-BE49-F238E27FC236}">
              <a16:creationId xmlns:a16="http://schemas.microsoft.com/office/drawing/2014/main" id="{22DA1F70-81AE-4A5E-9D51-A4850BD9CDE8}"/>
            </a:ext>
          </a:extLst>
        </xdr:cNvPr>
        <xdr:cNvSpPr txBox="1"/>
      </xdr:nvSpPr>
      <xdr:spPr>
        <a:xfrm>
          <a:off x="2477144" y="97907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57</xdr:row>
      <xdr:rowOff>61612</xdr:rowOff>
    </xdr:from>
    <xdr:ext cx="405111" cy="259045"/>
    <xdr:sp macro="" textlink="">
      <xdr:nvSpPr>
        <xdr:cNvPr id="192" name="n_3aveValue【体育館・プール】&#10;有形固定資産減価償却率">
          <a:extLst>
            <a:ext uri="{FF2B5EF4-FFF2-40B4-BE49-F238E27FC236}">
              <a16:creationId xmlns:a16="http://schemas.microsoft.com/office/drawing/2014/main" id="{5EC4B4CC-7215-4567-B39A-B45ADB81BE5F}"/>
            </a:ext>
          </a:extLst>
        </xdr:cNvPr>
        <xdr:cNvSpPr txBox="1"/>
      </xdr:nvSpPr>
      <xdr:spPr>
        <a:xfrm>
          <a:off x="1669787" y="96791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57</xdr:row>
      <xdr:rowOff>64470</xdr:rowOff>
    </xdr:from>
    <xdr:ext cx="405111" cy="259045"/>
    <xdr:sp macro="" textlink="">
      <xdr:nvSpPr>
        <xdr:cNvPr id="193" name="n_4aveValue【体育館・プール】&#10;有形固定資産減価償却率">
          <a:extLst>
            <a:ext uri="{FF2B5EF4-FFF2-40B4-BE49-F238E27FC236}">
              <a16:creationId xmlns:a16="http://schemas.microsoft.com/office/drawing/2014/main" id="{51C349E1-2CBB-47D2-87E2-258FC602F9F3}"/>
            </a:ext>
          </a:extLst>
        </xdr:cNvPr>
        <xdr:cNvSpPr txBox="1"/>
      </xdr:nvSpPr>
      <xdr:spPr>
        <a:xfrm>
          <a:off x="862430" y="96819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60</xdr:row>
      <xdr:rowOff>101934</xdr:rowOff>
    </xdr:from>
    <xdr:ext cx="405111" cy="259045"/>
    <xdr:sp macro="" textlink="">
      <xdr:nvSpPr>
        <xdr:cNvPr id="194" name="n_1mainValue【体育館・プール】&#10;有形固定資産減価償却率">
          <a:extLst>
            <a:ext uri="{FF2B5EF4-FFF2-40B4-BE49-F238E27FC236}">
              <a16:creationId xmlns:a16="http://schemas.microsoft.com/office/drawing/2014/main" id="{F4B7A270-DF82-4313-89E2-E36EC467A5D6}"/>
            </a:ext>
          </a:extLst>
        </xdr:cNvPr>
        <xdr:cNvSpPr txBox="1"/>
      </xdr:nvSpPr>
      <xdr:spPr>
        <a:xfrm>
          <a:off x="3288130" y="1022564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76217</xdr:rowOff>
    </xdr:from>
    <xdr:ext cx="405111" cy="259045"/>
    <xdr:sp macro="" textlink="">
      <xdr:nvSpPr>
        <xdr:cNvPr id="195" name="n_2mainValue【体育館・プール】&#10;有形固定資産減価償却率">
          <a:extLst>
            <a:ext uri="{FF2B5EF4-FFF2-40B4-BE49-F238E27FC236}">
              <a16:creationId xmlns:a16="http://schemas.microsoft.com/office/drawing/2014/main" id="{9D2E9454-D0A8-4E21-8EC3-B23E0B1E1031}"/>
            </a:ext>
          </a:extLst>
        </xdr:cNvPr>
        <xdr:cNvSpPr txBox="1"/>
      </xdr:nvSpPr>
      <xdr:spPr>
        <a:xfrm>
          <a:off x="2477144" y="101999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13352</xdr:rowOff>
    </xdr:from>
    <xdr:ext cx="405111" cy="259045"/>
    <xdr:sp macro="" textlink="">
      <xdr:nvSpPr>
        <xdr:cNvPr id="196" name="n_3mainValue【体育館・プール】&#10;有形固定資産減価償却率">
          <a:extLst>
            <a:ext uri="{FF2B5EF4-FFF2-40B4-BE49-F238E27FC236}">
              <a16:creationId xmlns:a16="http://schemas.microsoft.com/office/drawing/2014/main" id="{64F9D1C4-1706-4056-BA7E-65DB92201BDE}"/>
            </a:ext>
          </a:extLst>
        </xdr:cNvPr>
        <xdr:cNvSpPr txBox="1"/>
      </xdr:nvSpPr>
      <xdr:spPr>
        <a:xfrm>
          <a:off x="1669787" y="101370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97" name="正方形/長方形 196">
          <a:extLst>
            <a:ext uri="{FF2B5EF4-FFF2-40B4-BE49-F238E27FC236}">
              <a16:creationId xmlns:a16="http://schemas.microsoft.com/office/drawing/2014/main" id="{032D3707-4F55-4610-86DB-791942B3F8D4}"/>
            </a:ext>
          </a:extLst>
        </xdr:cNvPr>
        <xdr:cNvSpPr/>
      </xdr:nvSpPr>
      <xdr:spPr>
        <a:xfrm>
          <a:off x="6048829" y="7875814"/>
          <a:ext cx="4316185" cy="62411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98" name="正方形/長方形 197">
          <a:extLst>
            <a:ext uri="{FF2B5EF4-FFF2-40B4-BE49-F238E27FC236}">
              <a16:creationId xmlns:a16="http://schemas.microsoft.com/office/drawing/2014/main" id="{B244FED0-95A9-44B8-929C-5B2F9C9BEDCE}"/>
            </a:ext>
          </a:extLst>
        </xdr:cNvPr>
        <xdr:cNvSpPr/>
      </xdr:nvSpPr>
      <xdr:spPr>
        <a:xfrm>
          <a:off x="6159500" y="8525329"/>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99" name="正方形/長方形 198">
          <a:extLst>
            <a:ext uri="{FF2B5EF4-FFF2-40B4-BE49-F238E27FC236}">
              <a16:creationId xmlns:a16="http://schemas.microsoft.com/office/drawing/2014/main" id="{2A02DDED-6E8F-4DE6-8021-CC8E25012402}"/>
            </a:ext>
          </a:extLst>
        </xdr:cNvPr>
        <xdr:cNvSpPr/>
      </xdr:nvSpPr>
      <xdr:spPr>
        <a:xfrm>
          <a:off x="6159500" y="872580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0" name="正方形/長方形 199">
          <a:extLst>
            <a:ext uri="{FF2B5EF4-FFF2-40B4-BE49-F238E27FC236}">
              <a16:creationId xmlns:a16="http://schemas.microsoft.com/office/drawing/2014/main" id="{A363AEA1-624A-4E4C-BB44-29D511AA16A2}"/>
            </a:ext>
          </a:extLst>
        </xdr:cNvPr>
        <xdr:cNvSpPr/>
      </xdr:nvSpPr>
      <xdr:spPr>
        <a:xfrm>
          <a:off x="7093857" y="8525329"/>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1" name="正方形/長方形 200">
          <a:extLst>
            <a:ext uri="{FF2B5EF4-FFF2-40B4-BE49-F238E27FC236}">
              <a16:creationId xmlns:a16="http://schemas.microsoft.com/office/drawing/2014/main" id="{59592486-F3E0-4F9B-9C62-3057575F1356}"/>
            </a:ext>
          </a:extLst>
        </xdr:cNvPr>
        <xdr:cNvSpPr/>
      </xdr:nvSpPr>
      <xdr:spPr>
        <a:xfrm>
          <a:off x="7093857" y="872580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02" name="正方形/長方形 201">
          <a:extLst>
            <a:ext uri="{FF2B5EF4-FFF2-40B4-BE49-F238E27FC236}">
              <a16:creationId xmlns:a16="http://schemas.microsoft.com/office/drawing/2014/main" id="{FA26A2FF-E3A6-448F-BB19-11609E32C265}"/>
            </a:ext>
          </a:extLst>
        </xdr:cNvPr>
        <xdr:cNvSpPr/>
      </xdr:nvSpPr>
      <xdr:spPr>
        <a:xfrm>
          <a:off x="8138886" y="8525329"/>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03" name="正方形/長方形 202">
          <a:extLst>
            <a:ext uri="{FF2B5EF4-FFF2-40B4-BE49-F238E27FC236}">
              <a16:creationId xmlns:a16="http://schemas.microsoft.com/office/drawing/2014/main" id="{A592BE61-6584-4FE5-B8F7-22BAEB9D22BD}"/>
            </a:ext>
          </a:extLst>
        </xdr:cNvPr>
        <xdr:cNvSpPr/>
      </xdr:nvSpPr>
      <xdr:spPr>
        <a:xfrm>
          <a:off x="8138886" y="872580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04" name="正方形/長方形 203">
          <a:extLst>
            <a:ext uri="{FF2B5EF4-FFF2-40B4-BE49-F238E27FC236}">
              <a16:creationId xmlns:a16="http://schemas.microsoft.com/office/drawing/2014/main" id="{81CB73CD-C372-4317-8AEF-C8F14C605583}"/>
            </a:ext>
          </a:extLst>
        </xdr:cNvPr>
        <xdr:cNvSpPr/>
      </xdr:nvSpPr>
      <xdr:spPr>
        <a:xfrm>
          <a:off x="6048829" y="8999764"/>
          <a:ext cx="4316185" cy="2250622"/>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05" name="テキスト ボックス 204">
          <a:extLst>
            <a:ext uri="{FF2B5EF4-FFF2-40B4-BE49-F238E27FC236}">
              <a16:creationId xmlns:a16="http://schemas.microsoft.com/office/drawing/2014/main" id="{C458DF62-737E-4A83-83DB-76E81FF9ED11}"/>
            </a:ext>
          </a:extLst>
        </xdr:cNvPr>
        <xdr:cNvSpPr txBox="1"/>
      </xdr:nvSpPr>
      <xdr:spPr>
        <a:xfrm>
          <a:off x="6010729" y="8811986"/>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06" name="直線コネクタ 205">
          <a:extLst>
            <a:ext uri="{FF2B5EF4-FFF2-40B4-BE49-F238E27FC236}">
              <a16:creationId xmlns:a16="http://schemas.microsoft.com/office/drawing/2014/main" id="{D06A2F4F-0610-4C4A-8671-3E08FA8B7734}"/>
            </a:ext>
          </a:extLst>
        </xdr:cNvPr>
        <xdr:cNvCxnSpPr/>
      </xdr:nvCxnSpPr>
      <xdr:spPr>
        <a:xfrm>
          <a:off x="6048829" y="11250386"/>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65</xdr:row>
      <xdr:rowOff>143527</xdr:rowOff>
    </xdr:from>
    <xdr:ext cx="467179" cy="259045"/>
    <xdr:sp macro="" textlink="">
      <xdr:nvSpPr>
        <xdr:cNvPr id="207" name="テキスト ボックス 206">
          <a:extLst>
            <a:ext uri="{FF2B5EF4-FFF2-40B4-BE49-F238E27FC236}">
              <a16:creationId xmlns:a16="http://schemas.microsoft.com/office/drawing/2014/main" id="{F624F959-B834-4888-9A47-ADFFF71D8EFA}"/>
            </a:ext>
          </a:extLst>
        </xdr:cNvPr>
        <xdr:cNvSpPr txBox="1"/>
      </xdr:nvSpPr>
      <xdr:spPr>
        <a:xfrm>
          <a:off x="5614307" y="1111088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64</xdr:row>
      <xdr:rowOff>130628</xdr:rowOff>
    </xdr:from>
    <xdr:to>
      <xdr:col>59</xdr:col>
      <xdr:colOff>50800</xdr:colOff>
      <xdr:row>64</xdr:row>
      <xdr:rowOff>130628</xdr:rowOff>
    </xdr:to>
    <xdr:cxnSp macro="">
      <xdr:nvCxnSpPr>
        <xdr:cNvPr id="208" name="直線コネクタ 207">
          <a:extLst>
            <a:ext uri="{FF2B5EF4-FFF2-40B4-BE49-F238E27FC236}">
              <a16:creationId xmlns:a16="http://schemas.microsoft.com/office/drawing/2014/main" id="{14D19908-B422-4117-BB2D-476B4A887D83}"/>
            </a:ext>
          </a:extLst>
        </xdr:cNvPr>
        <xdr:cNvCxnSpPr/>
      </xdr:nvCxnSpPr>
      <xdr:spPr>
        <a:xfrm>
          <a:off x="6048829" y="10929257"/>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159855</xdr:rowOff>
    </xdr:from>
    <xdr:ext cx="467179" cy="259045"/>
    <xdr:sp macro="" textlink="">
      <xdr:nvSpPr>
        <xdr:cNvPr id="209" name="テキスト ボックス 208">
          <a:extLst>
            <a:ext uri="{FF2B5EF4-FFF2-40B4-BE49-F238E27FC236}">
              <a16:creationId xmlns:a16="http://schemas.microsoft.com/office/drawing/2014/main" id="{0953FCB2-F82C-47C0-9905-4136ECB0EE4E}"/>
            </a:ext>
          </a:extLst>
        </xdr:cNvPr>
        <xdr:cNvSpPr txBox="1"/>
      </xdr:nvSpPr>
      <xdr:spPr>
        <a:xfrm>
          <a:off x="5614307" y="1078975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210" name="直線コネクタ 209">
          <a:extLst>
            <a:ext uri="{FF2B5EF4-FFF2-40B4-BE49-F238E27FC236}">
              <a16:creationId xmlns:a16="http://schemas.microsoft.com/office/drawing/2014/main" id="{EAFF506D-066C-4AC3-8DE2-90879565D1A7}"/>
            </a:ext>
          </a:extLst>
        </xdr:cNvPr>
        <xdr:cNvCxnSpPr/>
      </xdr:nvCxnSpPr>
      <xdr:spPr>
        <a:xfrm>
          <a:off x="6048829" y="10608128"/>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62</xdr:row>
      <xdr:rowOff>4734</xdr:rowOff>
    </xdr:from>
    <xdr:ext cx="467179" cy="259045"/>
    <xdr:sp macro="" textlink="">
      <xdr:nvSpPr>
        <xdr:cNvPr id="211" name="テキスト ボックス 210">
          <a:extLst>
            <a:ext uri="{FF2B5EF4-FFF2-40B4-BE49-F238E27FC236}">
              <a16:creationId xmlns:a16="http://schemas.microsoft.com/office/drawing/2014/main" id="{810CDB7F-894C-4DD9-9B9C-574E7E6C9E6F}"/>
            </a:ext>
          </a:extLst>
        </xdr:cNvPr>
        <xdr:cNvSpPr txBox="1"/>
      </xdr:nvSpPr>
      <xdr:spPr>
        <a:xfrm>
          <a:off x="5614307" y="104659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212" name="直線コネクタ 211">
          <a:extLst>
            <a:ext uri="{FF2B5EF4-FFF2-40B4-BE49-F238E27FC236}">
              <a16:creationId xmlns:a16="http://schemas.microsoft.com/office/drawing/2014/main" id="{8B312D99-637E-46D9-92D5-3D83178D7601}"/>
            </a:ext>
          </a:extLst>
        </xdr:cNvPr>
        <xdr:cNvCxnSpPr/>
      </xdr:nvCxnSpPr>
      <xdr:spPr>
        <a:xfrm>
          <a:off x="6048829" y="10286999"/>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60</xdr:row>
      <xdr:rowOff>21062</xdr:rowOff>
    </xdr:from>
    <xdr:ext cx="467179" cy="259045"/>
    <xdr:sp macro="" textlink="">
      <xdr:nvSpPr>
        <xdr:cNvPr id="213" name="テキスト ボックス 212">
          <a:extLst>
            <a:ext uri="{FF2B5EF4-FFF2-40B4-BE49-F238E27FC236}">
              <a16:creationId xmlns:a16="http://schemas.microsoft.com/office/drawing/2014/main" id="{5855BF60-1295-454F-AF38-18EF1A29A770}"/>
            </a:ext>
          </a:extLst>
        </xdr:cNvPr>
        <xdr:cNvSpPr txBox="1"/>
      </xdr:nvSpPr>
      <xdr:spPr>
        <a:xfrm>
          <a:off x="5614307" y="1014477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214" name="直線コネクタ 213">
          <a:extLst>
            <a:ext uri="{FF2B5EF4-FFF2-40B4-BE49-F238E27FC236}">
              <a16:creationId xmlns:a16="http://schemas.microsoft.com/office/drawing/2014/main" id="{8910B049-8F3F-4C5D-8865-79E94ADDD342}"/>
            </a:ext>
          </a:extLst>
        </xdr:cNvPr>
        <xdr:cNvCxnSpPr/>
      </xdr:nvCxnSpPr>
      <xdr:spPr>
        <a:xfrm>
          <a:off x="6048829" y="9963151"/>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58</xdr:row>
      <xdr:rowOff>37392</xdr:rowOff>
    </xdr:from>
    <xdr:ext cx="467179" cy="259045"/>
    <xdr:sp macro="" textlink="">
      <xdr:nvSpPr>
        <xdr:cNvPr id="215" name="テキスト ボックス 214">
          <a:extLst>
            <a:ext uri="{FF2B5EF4-FFF2-40B4-BE49-F238E27FC236}">
              <a16:creationId xmlns:a16="http://schemas.microsoft.com/office/drawing/2014/main" id="{A1139CEC-5F82-4F38-9AAF-8AF91B6947F6}"/>
            </a:ext>
          </a:extLst>
        </xdr:cNvPr>
        <xdr:cNvSpPr txBox="1"/>
      </xdr:nvSpPr>
      <xdr:spPr>
        <a:xfrm>
          <a:off x="5614307" y="98236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216" name="直線コネクタ 215">
          <a:extLst>
            <a:ext uri="{FF2B5EF4-FFF2-40B4-BE49-F238E27FC236}">
              <a16:creationId xmlns:a16="http://schemas.microsoft.com/office/drawing/2014/main" id="{3C28F1A9-A3BF-4D54-B30B-291605D4C08B}"/>
            </a:ext>
          </a:extLst>
        </xdr:cNvPr>
        <xdr:cNvCxnSpPr/>
      </xdr:nvCxnSpPr>
      <xdr:spPr>
        <a:xfrm>
          <a:off x="6048829" y="9642022"/>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53720</xdr:rowOff>
    </xdr:from>
    <xdr:ext cx="467179" cy="259045"/>
    <xdr:sp macro="" textlink="">
      <xdr:nvSpPr>
        <xdr:cNvPr id="217" name="テキスト ボックス 216">
          <a:extLst>
            <a:ext uri="{FF2B5EF4-FFF2-40B4-BE49-F238E27FC236}">
              <a16:creationId xmlns:a16="http://schemas.microsoft.com/office/drawing/2014/main" id="{4842398B-1C9A-4F10-BD9B-DF25D4CB2F5E}"/>
            </a:ext>
          </a:extLst>
        </xdr:cNvPr>
        <xdr:cNvSpPr txBox="1"/>
      </xdr:nvSpPr>
      <xdr:spPr>
        <a:xfrm>
          <a:off x="5614307" y="95025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218" name="直線コネクタ 217">
          <a:extLst>
            <a:ext uri="{FF2B5EF4-FFF2-40B4-BE49-F238E27FC236}">
              <a16:creationId xmlns:a16="http://schemas.microsoft.com/office/drawing/2014/main" id="{A46BD6C1-EBE4-4D5D-8D24-9303B9D76292}"/>
            </a:ext>
          </a:extLst>
        </xdr:cNvPr>
        <xdr:cNvCxnSpPr/>
      </xdr:nvCxnSpPr>
      <xdr:spPr>
        <a:xfrm>
          <a:off x="6048829" y="9320893"/>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70049</xdr:rowOff>
    </xdr:from>
    <xdr:ext cx="467179" cy="259045"/>
    <xdr:sp macro="" textlink="">
      <xdr:nvSpPr>
        <xdr:cNvPr id="219" name="テキスト ボックス 218">
          <a:extLst>
            <a:ext uri="{FF2B5EF4-FFF2-40B4-BE49-F238E27FC236}">
              <a16:creationId xmlns:a16="http://schemas.microsoft.com/office/drawing/2014/main" id="{21E5C59F-B545-4EEA-904B-923BB0165751}"/>
            </a:ext>
          </a:extLst>
        </xdr:cNvPr>
        <xdr:cNvSpPr txBox="1"/>
      </xdr:nvSpPr>
      <xdr:spPr>
        <a:xfrm>
          <a:off x="5614307" y="91813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0" name="直線コネクタ 219">
          <a:extLst>
            <a:ext uri="{FF2B5EF4-FFF2-40B4-BE49-F238E27FC236}">
              <a16:creationId xmlns:a16="http://schemas.microsoft.com/office/drawing/2014/main" id="{A58B11D4-3E57-4200-89BB-C2C74430C628}"/>
            </a:ext>
          </a:extLst>
        </xdr:cNvPr>
        <xdr:cNvCxnSpPr/>
      </xdr:nvCxnSpPr>
      <xdr:spPr>
        <a:xfrm>
          <a:off x="6048829" y="8999764"/>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1" name="テキスト ボックス 220">
          <a:extLst>
            <a:ext uri="{FF2B5EF4-FFF2-40B4-BE49-F238E27FC236}">
              <a16:creationId xmlns:a16="http://schemas.microsoft.com/office/drawing/2014/main" id="{A9092956-C7A6-4982-BDB2-76FBF185CBAE}"/>
            </a:ext>
          </a:extLst>
        </xdr:cNvPr>
        <xdr:cNvSpPr txBox="1"/>
      </xdr:nvSpPr>
      <xdr:spPr>
        <a:xfrm>
          <a:off x="5614307" y="88602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2" name="【体育館・プール】&#10;一人当たり面積グラフ枠">
          <a:extLst>
            <a:ext uri="{FF2B5EF4-FFF2-40B4-BE49-F238E27FC236}">
              <a16:creationId xmlns:a16="http://schemas.microsoft.com/office/drawing/2014/main" id="{4AA18C6B-1BE7-4571-8478-534EFFBB9D29}"/>
            </a:ext>
          </a:extLst>
        </xdr:cNvPr>
        <xdr:cNvSpPr/>
      </xdr:nvSpPr>
      <xdr:spPr>
        <a:xfrm>
          <a:off x="6048829" y="8999764"/>
          <a:ext cx="4316185" cy="2250622"/>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40822</xdr:rowOff>
    </xdr:from>
    <xdr:to>
      <xdr:col>54</xdr:col>
      <xdr:colOff>189865</xdr:colOff>
      <xdr:row>64</xdr:row>
      <xdr:rowOff>54428</xdr:rowOff>
    </xdr:to>
    <xdr:cxnSp macro="">
      <xdr:nvCxnSpPr>
        <xdr:cNvPr id="223" name="直線コネクタ 222">
          <a:extLst>
            <a:ext uri="{FF2B5EF4-FFF2-40B4-BE49-F238E27FC236}">
              <a16:creationId xmlns:a16="http://schemas.microsoft.com/office/drawing/2014/main" id="{18ACB32D-E10E-4820-8156-E931BBDE8B8A}"/>
            </a:ext>
          </a:extLst>
        </xdr:cNvPr>
        <xdr:cNvCxnSpPr/>
      </xdr:nvCxnSpPr>
      <xdr:spPr>
        <a:xfrm flipV="1">
          <a:off x="9578793" y="9320893"/>
          <a:ext cx="0" cy="15321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58255</xdr:rowOff>
    </xdr:from>
    <xdr:ext cx="469744" cy="259045"/>
    <xdr:sp macro="" textlink="">
      <xdr:nvSpPr>
        <xdr:cNvPr id="224" name="【体育館・プール】&#10;一人当たり面積最小値テキスト">
          <a:extLst>
            <a:ext uri="{FF2B5EF4-FFF2-40B4-BE49-F238E27FC236}">
              <a16:creationId xmlns:a16="http://schemas.microsoft.com/office/drawing/2014/main" id="{B5D9F72C-53D3-4734-89D6-B523941548E2}"/>
            </a:ext>
          </a:extLst>
        </xdr:cNvPr>
        <xdr:cNvSpPr txBox="1"/>
      </xdr:nvSpPr>
      <xdr:spPr>
        <a:xfrm>
          <a:off x="9617529" y="108568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54428</xdr:rowOff>
    </xdr:from>
    <xdr:to>
      <xdr:col>55</xdr:col>
      <xdr:colOff>88900</xdr:colOff>
      <xdr:row>64</xdr:row>
      <xdr:rowOff>54428</xdr:rowOff>
    </xdr:to>
    <xdr:cxnSp macro="">
      <xdr:nvCxnSpPr>
        <xdr:cNvPr id="225" name="直線コネクタ 224">
          <a:extLst>
            <a:ext uri="{FF2B5EF4-FFF2-40B4-BE49-F238E27FC236}">
              <a16:creationId xmlns:a16="http://schemas.microsoft.com/office/drawing/2014/main" id="{2568333C-FECE-4E82-A0AE-FC44CBDE4176}"/>
            </a:ext>
          </a:extLst>
        </xdr:cNvPr>
        <xdr:cNvCxnSpPr/>
      </xdr:nvCxnSpPr>
      <xdr:spPr>
        <a:xfrm>
          <a:off x="9506857" y="10853057"/>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53</xdr:row>
      <xdr:rowOff>158949</xdr:rowOff>
    </xdr:from>
    <xdr:ext cx="469744" cy="259045"/>
    <xdr:sp macro="" textlink="">
      <xdr:nvSpPr>
        <xdr:cNvPr id="226" name="【体育館・プール】&#10;一人当たり面積最大値テキスト">
          <a:extLst>
            <a:ext uri="{FF2B5EF4-FFF2-40B4-BE49-F238E27FC236}">
              <a16:creationId xmlns:a16="http://schemas.microsoft.com/office/drawing/2014/main" id="{33FA8D12-1ACD-465D-8C24-51FE215BF621}"/>
            </a:ext>
          </a:extLst>
        </xdr:cNvPr>
        <xdr:cNvSpPr txBox="1"/>
      </xdr:nvSpPr>
      <xdr:spPr>
        <a:xfrm>
          <a:off x="9617529" y="91015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40822</xdr:rowOff>
    </xdr:from>
    <xdr:to>
      <xdr:col>55</xdr:col>
      <xdr:colOff>88900</xdr:colOff>
      <xdr:row>55</xdr:row>
      <xdr:rowOff>40822</xdr:rowOff>
    </xdr:to>
    <xdr:cxnSp macro="">
      <xdr:nvCxnSpPr>
        <xdr:cNvPr id="227" name="直線コネクタ 226">
          <a:extLst>
            <a:ext uri="{FF2B5EF4-FFF2-40B4-BE49-F238E27FC236}">
              <a16:creationId xmlns:a16="http://schemas.microsoft.com/office/drawing/2014/main" id="{E0C27F8D-4427-404C-A88E-ADD2D3685F69}"/>
            </a:ext>
          </a:extLst>
        </xdr:cNvPr>
        <xdr:cNvCxnSpPr/>
      </xdr:nvCxnSpPr>
      <xdr:spPr>
        <a:xfrm>
          <a:off x="9506857" y="9320893"/>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64605</xdr:rowOff>
    </xdr:from>
    <xdr:ext cx="469744" cy="259045"/>
    <xdr:sp macro="" textlink="">
      <xdr:nvSpPr>
        <xdr:cNvPr id="228" name="【体育館・プール】&#10;一人当たり面積平均値テキスト">
          <a:extLst>
            <a:ext uri="{FF2B5EF4-FFF2-40B4-BE49-F238E27FC236}">
              <a16:creationId xmlns:a16="http://schemas.microsoft.com/office/drawing/2014/main" id="{82BFEC61-8D57-4E62-AC8F-713D1ED4F3E4}"/>
            </a:ext>
          </a:extLst>
        </xdr:cNvPr>
        <xdr:cNvSpPr txBox="1"/>
      </xdr:nvSpPr>
      <xdr:spPr>
        <a:xfrm>
          <a:off x="9617529" y="1035704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41728</xdr:rowOff>
    </xdr:from>
    <xdr:to>
      <xdr:col>55</xdr:col>
      <xdr:colOff>50800</xdr:colOff>
      <xdr:row>62</xdr:row>
      <xdr:rowOff>143328</xdr:rowOff>
    </xdr:to>
    <xdr:sp macro="" textlink="">
      <xdr:nvSpPr>
        <xdr:cNvPr id="229" name="フローチャート: 判断 228">
          <a:extLst>
            <a:ext uri="{FF2B5EF4-FFF2-40B4-BE49-F238E27FC236}">
              <a16:creationId xmlns:a16="http://schemas.microsoft.com/office/drawing/2014/main" id="{D157347B-F49D-4651-9F1E-3847F2E54077}"/>
            </a:ext>
          </a:extLst>
        </xdr:cNvPr>
        <xdr:cNvSpPr/>
      </xdr:nvSpPr>
      <xdr:spPr>
        <a:xfrm>
          <a:off x="9544957" y="10502899"/>
          <a:ext cx="85272"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52615</xdr:rowOff>
    </xdr:from>
    <xdr:to>
      <xdr:col>50</xdr:col>
      <xdr:colOff>165100</xdr:colOff>
      <xdr:row>62</xdr:row>
      <xdr:rowOff>154215</xdr:rowOff>
    </xdr:to>
    <xdr:sp macro="" textlink="">
      <xdr:nvSpPr>
        <xdr:cNvPr id="230" name="フローチャート: 判断 229">
          <a:extLst>
            <a:ext uri="{FF2B5EF4-FFF2-40B4-BE49-F238E27FC236}">
              <a16:creationId xmlns:a16="http://schemas.microsoft.com/office/drawing/2014/main" id="{07D1C40C-CD10-4910-986E-297BA83C593D}"/>
            </a:ext>
          </a:extLst>
        </xdr:cNvPr>
        <xdr:cNvSpPr/>
      </xdr:nvSpPr>
      <xdr:spPr>
        <a:xfrm>
          <a:off x="8772071" y="10513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85272</xdr:rowOff>
    </xdr:from>
    <xdr:to>
      <xdr:col>46</xdr:col>
      <xdr:colOff>38100</xdr:colOff>
      <xdr:row>63</xdr:row>
      <xdr:rowOff>15422</xdr:rowOff>
    </xdr:to>
    <xdr:sp macro="" textlink="">
      <xdr:nvSpPr>
        <xdr:cNvPr id="231" name="フローチャート: 判断 230">
          <a:extLst>
            <a:ext uri="{FF2B5EF4-FFF2-40B4-BE49-F238E27FC236}">
              <a16:creationId xmlns:a16="http://schemas.microsoft.com/office/drawing/2014/main" id="{BF4741B5-0516-4D80-94BA-7320BA507344}"/>
            </a:ext>
          </a:extLst>
        </xdr:cNvPr>
        <xdr:cNvSpPr/>
      </xdr:nvSpPr>
      <xdr:spPr>
        <a:xfrm>
          <a:off x="7964714" y="10546443"/>
          <a:ext cx="85272"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41728</xdr:rowOff>
    </xdr:from>
    <xdr:to>
      <xdr:col>41</xdr:col>
      <xdr:colOff>101600</xdr:colOff>
      <xdr:row>62</xdr:row>
      <xdr:rowOff>143328</xdr:rowOff>
    </xdr:to>
    <xdr:sp macro="" textlink="">
      <xdr:nvSpPr>
        <xdr:cNvPr id="232" name="フローチャート: 判断 231">
          <a:extLst>
            <a:ext uri="{FF2B5EF4-FFF2-40B4-BE49-F238E27FC236}">
              <a16:creationId xmlns:a16="http://schemas.microsoft.com/office/drawing/2014/main" id="{F16328E4-5890-4D94-B8A4-2C40D3D1CF9B}"/>
            </a:ext>
          </a:extLst>
        </xdr:cNvPr>
        <xdr:cNvSpPr/>
      </xdr:nvSpPr>
      <xdr:spPr>
        <a:xfrm>
          <a:off x="7141029" y="105028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161472</xdr:rowOff>
    </xdr:from>
    <xdr:to>
      <xdr:col>36</xdr:col>
      <xdr:colOff>165100</xdr:colOff>
      <xdr:row>63</xdr:row>
      <xdr:rowOff>91622</xdr:rowOff>
    </xdr:to>
    <xdr:sp macro="" textlink="">
      <xdr:nvSpPr>
        <xdr:cNvPr id="233" name="フローチャート: 判断 232">
          <a:extLst>
            <a:ext uri="{FF2B5EF4-FFF2-40B4-BE49-F238E27FC236}">
              <a16:creationId xmlns:a16="http://schemas.microsoft.com/office/drawing/2014/main" id="{08068CE8-3116-4A02-B0F7-9A8CE9FCAF90}"/>
            </a:ext>
          </a:extLst>
        </xdr:cNvPr>
        <xdr:cNvSpPr/>
      </xdr:nvSpPr>
      <xdr:spPr>
        <a:xfrm>
          <a:off x="6333671" y="10622643"/>
          <a:ext cx="101600"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4" name="テキスト ボックス 233">
          <a:extLst>
            <a:ext uri="{FF2B5EF4-FFF2-40B4-BE49-F238E27FC236}">
              <a16:creationId xmlns:a16="http://schemas.microsoft.com/office/drawing/2014/main" id="{BAC165F2-3CC1-4356-9164-69AA25D9F2BA}"/>
            </a:ext>
          </a:extLst>
        </xdr:cNvPr>
        <xdr:cNvSpPr txBox="1"/>
      </xdr:nvSpPr>
      <xdr:spPr>
        <a:xfrm>
          <a:off x="9405257"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35" name="テキスト ボックス 234">
          <a:extLst>
            <a:ext uri="{FF2B5EF4-FFF2-40B4-BE49-F238E27FC236}">
              <a16:creationId xmlns:a16="http://schemas.microsoft.com/office/drawing/2014/main" id="{418816B9-1C56-4346-AF25-2D5CCE414883}"/>
            </a:ext>
          </a:extLst>
        </xdr:cNvPr>
        <xdr:cNvSpPr txBox="1"/>
      </xdr:nvSpPr>
      <xdr:spPr>
        <a:xfrm>
          <a:off x="8648700"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36" name="テキスト ボックス 235">
          <a:extLst>
            <a:ext uri="{FF2B5EF4-FFF2-40B4-BE49-F238E27FC236}">
              <a16:creationId xmlns:a16="http://schemas.microsoft.com/office/drawing/2014/main" id="{15A9A978-B02E-4B34-94E1-4C5D0A8A5AED}"/>
            </a:ext>
          </a:extLst>
        </xdr:cNvPr>
        <xdr:cNvSpPr txBox="1"/>
      </xdr:nvSpPr>
      <xdr:spPr>
        <a:xfrm>
          <a:off x="7835900"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37" name="テキスト ボックス 236">
          <a:extLst>
            <a:ext uri="{FF2B5EF4-FFF2-40B4-BE49-F238E27FC236}">
              <a16:creationId xmlns:a16="http://schemas.microsoft.com/office/drawing/2014/main" id="{C6DF8D30-CD43-4E13-ADC6-CB4857C00EFD}"/>
            </a:ext>
          </a:extLst>
        </xdr:cNvPr>
        <xdr:cNvSpPr txBox="1"/>
      </xdr:nvSpPr>
      <xdr:spPr>
        <a:xfrm>
          <a:off x="7017657"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38" name="テキスト ボックス 237">
          <a:extLst>
            <a:ext uri="{FF2B5EF4-FFF2-40B4-BE49-F238E27FC236}">
              <a16:creationId xmlns:a16="http://schemas.microsoft.com/office/drawing/2014/main" id="{6116A42A-9AF2-4098-9A0D-AE4B043C1C6D}"/>
            </a:ext>
          </a:extLst>
        </xdr:cNvPr>
        <xdr:cNvSpPr txBox="1"/>
      </xdr:nvSpPr>
      <xdr:spPr>
        <a:xfrm>
          <a:off x="6210300" y="11247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41728</xdr:rowOff>
    </xdr:from>
    <xdr:to>
      <xdr:col>55</xdr:col>
      <xdr:colOff>50800</xdr:colOff>
      <xdr:row>62</xdr:row>
      <xdr:rowOff>143328</xdr:rowOff>
    </xdr:to>
    <xdr:sp macro="" textlink="">
      <xdr:nvSpPr>
        <xdr:cNvPr id="239" name="楕円 238">
          <a:extLst>
            <a:ext uri="{FF2B5EF4-FFF2-40B4-BE49-F238E27FC236}">
              <a16:creationId xmlns:a16="http://schemas.microsoft.com/office/drawing/2014/main" id="{BC865494-7CCF-4BA2-B739-BB852AB52EA3}"/>
            </a:ext>
          </a:extLst>
        </xdr:cNvPr>
        <xdr:cNvSpPr/>
      </xdr:nvSpPr>
      <xdr:spPr>
        <a:xfrm>
          <a:off x="9544957" y="10502899"/>
          <a:ext cx="85272"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62</xdr:row>
      <xdr:rowOff>20155</xdr:rowOff>
    </xdr:from>
    <xdr:ext cx="469744" cy="259045"/>
    <xdr:sp macro="" textlink="">
      <xdr:nvSpPr>
        <xdr:cNvPr id="240" name="【体育館・プール】&#10;一人当たり面積該当値テキスト">
          <a:extLst>
            <a:ext uri="{FF2B5EF4-FFF2-40B4-BE49-F238E27FC236}">
              <a16:creationId xmlns:a16="http://schemas.microsoft.com/office/drawing/2014/main" id="{458515F1-04EA-4895-AAC1-5BFE5E7306CE}"/>
            </a:ext>
          </a:extLst>
        </xdr:cNvPr>
        <xdr:cNvSpPr txBox="1"/>
      </xdr:nvSpPr>
      <xdr:spPr>
        <a:xfrm>
          <a:off x="9617529" y="104813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62</xdr:row>
      <xdr:rowOff>41728</xdr:rowOff>
    </xdr:from>
    <xdr:to>
      <xdr:col>50</xdr:col>
      <xdr:colOff>165100</xdr:colOff>
      <xdr:row>62</xdr:row>
      <xdr:rowOff>143328</xdr:rowOff>
    </xdr:to>
    <xdr:sp macro="" textlink="">
      <xdr:nvSpPr>
        <xdr:cNvPr id="241" name="楕円 240">
          <a:extLst>
            <a:ext uri="{FF2B5EF4-FFF2-40B4-BE49-F238E27FC236}">
              <a16:creationId xmlns:a16="http://schemas.microsoft.com/office/drawing/2014/main" id="{7446A26F-9FC2-4358-A1AF-A2EAB96ACFC1}"/>
            </a:ext>
          </a:extLst>
        </xdr:cNvPr>
        <xdr:cNvSpPr/>
      </xdr:nvSpPr>
      <xdr:spPr>
        <a:xfrm>
          <a:off x="8772071" y="10502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62</xdr:row>
      <xdr:rowOff>92528</xdr:rowOff>
    </xdr:from>
    <xdr:to>
      <xdr:col>55</xdr:col>
      <xdr:colOff>0</xdr:colOff>
      <xdr:row>62</xdr:row>
      <xdr:rowOff>92528</xdr:rowOff>
    </xdr:to>
    <xdr:cxnSp macro="">
      <xdr:nvCxnSpPr>
        <xdr:cNvPr id="242" name="直線コネクタ 241">
          <a:extLst>
            <a:ext uri="{FF2B5EF4-FFF2-40B4-BE49-F238E27FC236}">
              <a16:creationId xmlns:a16="http://schemas.microsoft.com/office/drawing/2014/main" id="{006E3720-54A5-4741-80F9-07DD4A4706F4}"/>
            </a:ext>
          </a:extLst>
        </xdr:cNvPr>
        <xdr:cNvCxnSpPr/>
      </xdr:nvCxnSpPr>
      <xdr:spPr>
        <a:xfrm>
          <a:off x="8822871" y="10553699"/>
          <a:ext cx="756558"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62</xdr:row>
      <xdr:rowOff>30843</xdr:rowOff>
    </xdr:from>
    <xdr:to>
      <xdr:col>46</xdr:col>
      <xdr:colOff>38100</xdr:colOff>
      <xdr:row>62</xdr:row>
      <xdr:rowOff>132443</xdr:rowOff>
    </xdr:to>
    <xdr:sp macro="" textlink="">
      <xdr:nvSpPr>
        <xdr:cNvPr id="243" name="楕円 242">
          <a:extLst>
            <a:ext uri="{FF2B5EF4-FFF2-40B4-BE49-F238E27FC236}">
              <a16:creationId xmlns:a16="http://schemas.microsoft.com/office/drawing/2014/main" id="{1201E41D-B01C-4DB2-A62F-797EA7571FA8}"/>
            </a:ext>
          </a:extLst>
        </xdr:cNvPr>
        <xdr:cNvSpPr/>
      </xdr:nvSpPr>
      <xdr:spPr>
        <a:xfrm>
          <a:off x="7964714" y="10492014"/>
          <a:ext cx="85272"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81643</xdr:rowOff>
    </xdr:from>
    <xdr:to>
      <xdr:col>50</xdr:col>
      <xdr:colOff>114300</xdr:colOff>
      <xdr:row>62</xdr:row>
      <xdr:rowOff>92528</xdr:rowOff>
    </xdr:to>
    <xdr:cxnSp macro="">
      <xdr:nvCxnSpPr>
        <xdr:cNvPr id="244" name="直線コネクタ 243">
          <a:extLst>
            <a:ext uri="{FF2B5EF4-FFF2-40B4-BE49-F238E27FC236}">
              <a16:creationId xmlns:a16="http://schemas.microsoft.com/office/drawing/2014/main" id="{293BDD7E-B126-40D5-AA56-2BFA36114C16}"/>
            </a:ext>
          </a:extLst>
        </xdr:cNvPr>
        <xdr:cNvCxnSpPr/>
      </xdr:nvCxnSpPr>
      <xdr:spPr>
        <a:xfrm>
          <a:off x="8010071" y="10542814"/>
          <a:ext cx="8128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62</xdr:row>
      <xdr:rowOff>19957</xdr:rowOff>
    </xdr:from>
    <xdr:to>
      <xdr:col>41</xdr:col>
      <xdr:colOff>101600</xdr:colOff>
      <xdr:row>62</xdr:row>
      <xdr:rowOff>121557</xdr:rowOff>
    </xdr:to>
    <xdr:sp macro="" textlink="">
      <xdr:nvSpPr>
        <xdr:cNvPr id="245" name="楕円 244">
          <a:extLst>
            <a:ext uri="{FF2B5EF4-FFF2-40B4-BE49-F238E27FC236}">
              <a16:creationId xmlns:a16="http://schemas.microsoft.com/office/drawing/2014/main" id="{C84A0B84-845E-4963-A2D5-150C343B9D94}"/>
            </a:ext>
          </a:extLst>
        </xdr:cNvPr>
        <xdr:cNvSpPr/>
      </xdr:nvSpPr>
      <xdr:spPr>
        <a:xfrm>
          <a:off x="7141029" y="10481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62</xdr:row>
      <xdr:rowOff>70757</xdr:rowOff>
    </xdr:from>
    <xdr:to>
      <xdr:col>45</xdr:col>
      <xdr:colOff>177800</xdr:colOff>
      <xdr:row>62</xdr:row>
      <xdr:rowOff>81643</xdr:rowOff>
    </xdr:to>
    <xdr:cxnSp macro="">
      <xdr:nvCxnSpPr>
        <xdr:cNvPr id="246" name="直線コネクタ 245">
          <a:extLst>
            <a:ext uri="{FF2B5EF4-FFF2-40B4-BE49-F238E27FC236}">
              <a16:creationId xmlns:a16="http://schemas.microsoft.com/office/drawing/2014/main" id="{25B088F7-B392-4E5B-B83D-8CB4236C2D03}"/>
            </a:ext>
          </a:extLst>
        </xdr:cNvPr>
        <xdr:cNvCxnSpPr/>
      </xdr:nvCxnSpPr>
      <xdr:spPr>
        <a:xfrm>
          <a:off x="7191829" y="10531928"/>
          <a:ext cx="818242" cy="10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62</xdr:row>
      <xdr:rowOff>145342</xdr:rowOff>
    </xdr:from>
    <xdr:ext cx="469744" cy="259045"/>
    <xdr:sp macro="" textlink="">
      <xdr:nvSpPr>
        <xdr:cNvPr id="247" name="n_1aveValue【体育館・プール】&#10;一人当たり面積">
          <a:extLst>
            <a:ext uri="{FF2B5EF4-FFF2-40B4-BE49-F238E27FC236}">
              <a16:creationId xmlns:a16="http://schemas.microsoft.com/office/drawing/2014/main" id="{96368C05-B342-4E10-AB47-FDA2141795CD}"/>
            </a:ext>
          </a:extLst>
        </xdr:cNvPr>
        <xdr:cNvSpPr txBox="1"/>
      </xdr:nvSpPr>
      <xdr:spPr>
        <a:xfrm>
          <a:off x="8591627" y="106065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63</xdr:row>
      <xdr:rowOff>6549</xdr:rowOff>
    </xdr:from>
    <xdr:ext cx="469744" cy="259045"/>
    <xdr:sp macro="" textlink="">
      <xdr:nvSpPr>
        <xdr:cNvPr id="248" name="n_2aveValue【体育館・プール】&#10;一人当たり面積">
          <a:extLst>
            <a:ext uri="{FF2B5EF4-FFF2-40B4-BE49-F238E27FC236}">
              <a16:creationId xmlns:a16="http://schemas.microsoft.com/office/drawing/2014/main" id="{E7B20D7B-4D56-46A4-9D19-00AB16534325}"/>
            </a:ext>
          </a:extLst>
        </xdr:cNvPr>
        <xdr:cNvSpPr txBox="1"/>
      </xdr:nvSpPr>
      <xdr:spPr>
        <a:xfrm>
          <a:off x="7796970" y="106364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134455</xdr:rowOff>
    </xdr:from>
    <xdr:ext cx="469744" cy="259045"/>
    <xdr:sp macro="" textlink="">
      <xdr:nvSpPr>
        <xdr:cNvPr id="249" name="n_3aveValue【体育館・プール】&#10;一人当たり面積">
          <a:extLst>
            <a:ext uri="{FF2B5EF4-FFF2-40B4-BE49-F238E27FC236}">
              <a16:creationId xmlns:a16="http://schemas.microsoft.com/office/drawing/2014/main" id="{15A2861E-6146-428D-9369-E6DDDFB93048}"/>
            </a:ext>
          </a:extLst>
        </xdr:cNvPr>
        <xdr:cNvSpPr txBox="1"/>
      </xdr:nvSpPr>
      <xdr:spPr>
        <a:xfrm>
          <a:off x="6973284" y="105956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61</xdr:row>
      <xdr:rowOff>108149</xdr:rowOff>
    </xdr:from>
    <xdr:ext cx="469744" cy="259045"/>
    <xdr:sp macro="" textlink="">
      <xdr:nvSpPr>
        <xdr:cNvPr id="250" name="n_4aveValue【体育館・プール】&#10;一人当たり面積">
          <a:extLst>
            <a:ext uri="{FF2B5EF4-FFF2-40B4-BE49-F238E27FC236}">
              <a16:creationId xmlns:a16="http://schemas.microsoft.com/office/drawing/2014/main" id="{ACB229F9-8B42-4624-BD9F-A3DB5AFF8253}"/>
            </a:ext>
          </a:extLst>
        </xdr:cNvPr>
        <xdr:cNvSpPr txBox="1"/>
      </xdr:nvSpPr>
      <xdr:spPr>
        <a:xfrm>
          <a:off x="6165927" y="104005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60</xdr:row>
      <xdr:rowOff>159855</xdr:rowOff>
    </xdr:from>
    <xdr:ext cx="469744" cy="259045"/>
    <xdr:sp macro="" textlink="">
      <xdr:nvSpPr>
        <xdr:cNvPr id="251" name="n_1mainValue【体育館・プール】&#10;一人当たり面積">
          <a:extLst>
            <a:ext uri="{FF2B5EF4-FFF2-40B4-BE49-F238E27FC236}">
              <a16:creationId xmlns:a16="http://schemas.microsoft.com/office/drawing/2014/main" id="{39B12B92-9E53-4263-A533-AF58D1C50F8B}"/>
            </a:ext>
          </a:extLst>
        </xdr:cNvPr>
        <xdr:cNvSpPr txBox="1"/>
      </xdr:nvSpPr>
      <xdr:spPr>
        <a:xfrm>
          <a:off x="8591627" y="102835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60</xdr:row>
      <xdr:rowOff>148970</xdr:rowOff>
    </xdr:from>
    <xdr:ext cx="469744" cy="259045"/>
    <xdr:sp macro="" textlink="">
      <xdr:nvSpPr>
        <xdr:cNvPr id="252" name="n_2mainValue【体育館・プール】&#10;一人当たり面積">
          <a:extLst>
            <a:ext uri="{FF2B5EF4-FFF2-40B4-BE49-F238E27FC236}">
              <a16:creationId xmlns:a16="http://schemas.microsoft.com/office/drawing/2014/main" id="{2D9B375E-BD30-43B0-98E3-887B3B30063B}"/>
            </a:ext>
          </a:extLst>
        </xdr:cNvPr>
        <xdr:cNvSpPr txBox="1"/>
      </xdr:nvSpPr>
      <xdr:spPr>
        <a:xfrm>
          <a:off x="7796970" y="102726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60</xdr:row>
      <xdr:rowOff>138084</xdr:rowOff>
    </xdr:from>
    <xdr:ext cx="469744" cy="259045"/>
    <xdr:sp macro="" textlink="">
      <xdr:nvSpPr>
        <xdr:cNvPr id="253" name="n_3mainValue【体育館・プール】&#10;一人当たり面積">
          <a:extLst>
            <a:ext uri="{FF2B5EF4-FFF2-40B4-BE49-F238E27FC236}">
              <a16:creationId xmlns:a16="http://schemas.microsoft.com/office/drawing/2014/main" id="{B375FEFC-556B-4184-AC56-2E5CB48646F2}"/>
            </a:ext>
          </a:extLst>
        </xdr:cNvPr>
        <xdr:cNvSpPr txBox="1"/>
      </xdr:nvSpPr>
      <xdr:spPr>
        <a:xfrm>
          <a:off x="6973284" y="10261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54" name="正方形/長方形 253">
          <a:extLst>
            <a:ext uri="{FF2B5EF4-FFF2-40B4-BE49-F238E27FC236}">
              <a16:creationId xmlns:a16="http://schemas.microsoft.com/office/drawing/2014/main" id="{FEA6B908-48F6-47B5-8AC0-030C39C69F5C}"/>
            </a:ext>
          </a:extLst>
        </xdr:cNvPr>
        <xdr:cNvSpPr/>
      </xdr:nvSpPr>
      <xdr:spPr>
        <a:xfrm>
          <a:off x="696686" y="11625943"/>
          <a:ext cx="4332514" cy="62411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55" name="正方形/長方形 254">
          <a:extLst>
            <a:ext uri="{FF2B5EF4-FFF2-40B4-BE49-F238E27FC236}">
              <a16:creationId xmlns:a16="http://schemas.microsoft.com/office/drawing/2014/main" id="{C8D7A284-7588-4025-803B-44022F51FD12}"/>
            </a:ext>
          </a:extLst>
        </xdr:cNvPr>
        <xdr:cNvSpPr/>
      </xdr:nvSpPr>
      <xdr:spPr>
        <a:xfrm>
          <a:off x="823686" y="1227545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56" name="正方形/長方形 255">
          <a:extLst>
            <a:ext uri="{FF2B5EF4-FFF2-40B4-BE49-F238E27FC236}">
              <a16:creationId xmlns:a16="http://schemas.microsoft.com/office/drawing/2014/main" id="{F58DFEB8-5FE5-4B79-A1BF-D9F8D5920AC0}"/>
            </a:ext>
          </a:extLst>
        </xdr:cNvPr>
        <xdr:cNvSpPr/>
      </xdr:nvSpPr>
      <xdr:spPr>
        <a:xfrm>
          <a:off x="823686" y="1247593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57" name="正方形/長方形 256">
          <a:extLst>
            <a:ext uri="{FF2B5EF4-FFF2-40B4-BE49-F238E27FC236}">
              <a16:creationId xmlns:a16="http://schemas.microsoft.com/office/drawing/2014/main" id="{A9556EF5-4C0D-450C-9917-5CD4807655F8}"/>
            </a:ext>
          </a:extLst>
        </xdr:cNvPr>
        <xdr:cNvSpPr/>
      </xdr:nvSpPr>
      <xdr:spPr>
        <a:xfrm>
          <a:off x="1741714" y="1227545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58" name="正方形/長方形 257">
          <a:extLst>
            <a:ext uri="{FF2B5EF4-FFF2-40B4-BE49-F238E27FC236}">
              <a16:creationId xmlns:a16="http://schemas.microsoft.com/office/drawing/2014/main" id="{878735A8-66D7-4B59-828D-E08999827482}"/>
            </a:ext>
          </a:extLst>
        </xdr:cNvPr>
        <xdr:cNvSpPr/>
      </xdr:nvSpPr>
      <xdr:spPr>
        <a:xfrm>
          <a:off x="1741714" y="12475936"/>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59" name="正方形/長方形 258">
          <a:extLst>
            <a:ext uri="{FF2B5EF4-FFF2-40B4-BE49-F238E27FC236}">
              <a16:creationId xmlns:a16="http://schemas.microsoft.com/office/drawing/2014/main" id="{3A1E0D02-4A20-4833-92E9-5BD1036180BD}"/>
            </a:ext>
          </a:extLst>
        </xdr:cNvPr>
        <xdr:cNvSpPr/>
      </xdr:nvSpPr>
      <xdr:spPr>
        <a:xfrm>
          <a:off x="2786743" y="1227545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0" name="正方形/長方形 259">
          <a:extLst>
            <a:ext uri="{FF2B5EF4-FFF2-40B4-BE49-F238E27FC236}">
              <a16:creationId xmlns:a16="http://schemas.microsoft.com/office/drawing/2014/main" id="{FB1B0FCA-15C0-4C2A-8963-E131F7062EDB}"/>
            </a:ext>
          </a:extLst>
        </xdr:cNvPr>
        <xdr:cNvSpPr/>
      </xdr:nvSpPr>
      <xdr:spPr>
        <a:xfrm>
          <a:off x="2786743" y="1247593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1" name="正方形/長方形 260">
          <a:extLst>
            <a:ext uri="{FF2B5EF4-FFF2-40B4-BE49-F238E27FC236}">
              <a16:creationId xmlns:a16="http://schemas.microsoft.com/office/drawing/2014/main" id="{71F576F8-6F77-4950-8E5F-5D6B887484A9}"/>
            </a:ext>
          </a:extLst>
        </xdr:cNvPr>
        <xdr:cNvSpPr/>
      </xdr:nvSpPr>
      <xdr:spPr>
        <a:xfrm>
          <a:off x="696686" y="12749893"/>
          <a:ext cx="4332514" cy="2250621"/>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62" name="テキスト ボックス 261">
          <a:extLst>
            <a:ext uri="{FF2B5EF4-FFF2-40B4-BE49-F238E27FC236}">
              <a16:creationId xmlns:a16="http://schemas.microsoft.com/office/drawing/2014/main" id="{C507BEC3-12D7-4710-ACD7-5B7D89D5F74F}"/>
            </a:ext>
          </a:extLst>
        </xdr:cNvPr>
        <xdr:cNvSpPr txBox="1"/>
      </xdr:nvSpPr>
      <xdr:spPr>
        <a:xfrm>
          <a:off x="674914" y="12562114"/>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63" name="直線コネクタ 262">
          <a:extLst>
            <a:ext uri="{FF2B5EF4-FFF2-40B4-BE49-F238E27FC236}">
              <a16:creationId xmlns:a16="http://schemas.microsoft.com/office/drawing/2014/main" id="{0AF21D65-BFEE-437D-BCE5-C923154DCF05}"/>
            </a:ext>
          </a:extLst>
        </xdr:cNvPr>
        <xdr:cNvCxnSpPr/>
      </xdr:nvCxnSpPr>
      <xdr:spPr>
        <a:xfrm>
          <a:off x="696686" y="15000514"/>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88</xdr:row>
      <xdr:rowOff>10177</xdr:rowOff>
    </xdr:from>
    <xdr:ext cx="403059" cy="259045"/>
    <xdr:sp macro="" textlink="">
      <xdr:nvSpPr>
        <xdr:cNvPr id="264" name="テキスト ボックス 263">
          <a:extLst>
            <a:ext uri="{FF2B5EF4-FFF2-40B4-BE49-F238E27FC236}">
              <a16:creationId xmlns:a16="http://schemas.microsoft.com/office/drawing/2014/main" id="{110BD1DD-7CAF-4F67-AF5F-8595F5BD685E}"/>
            </a:ext>
          </a:extLst>
        </xdr:cNvPr>
        <xdr:cNvSpPr txBox="1"/>
      </xdr:nvSpPr>
      <xdr:spPr>
        <a:xfrm>
          <a:off x="342612" y="148582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65" name="直線コネクタ 264">
          <a:extLst>
            <a:ext uri="{FF2B5EF4-FFF2-40B4-BE49-F238E27FC236}">
              <a16:creationId xmlns:a16="http://schemas.microsoft.com/office/drawing/2014/main" id="{69C5D3E3-55DE-4369-B319-89C502CD0819}"/>
            </a:ext>
          </a:extLst>
        </xdr:cNvPr>
        <xdr:cNvCxnSpPr/>
      </xdr:nvCxnSpPr>
      <xdr:spPr>
        <a:xfrm>
          <a:off x="696686" y="14624957"/>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143527</xdr:rowOff>
    </xdr:from>
    <xdr:ext cx="403059" cy="259045"/>
    <xdr:sp macro="" textlink="">
      <xdr:nvSpPr>
        <xdr:cNvPr id="266" name="テキスト ボックス 265">
          <a:extLst>
            <a:ext uri="{FF2B5EF4-FFF2-40B4-BE49-F238E27FC236}">
              <a16:creationId xmlns:a16="http://schemas.microsoft.com/office/drawing/2014/main" id="{549605DA-E948-46BB-8239-4CE87718D80F}"/>
            </a:ext>
          </a:extLst>
        </xdr:cNvPr>
        <xdr:cNvSpPr txBox="1"/>
      </xdr:nvSpPr>
      <xdr:spPr>
        <a:xfrm>
          <a:off x="342612" y="1448545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67" name="直線コネクタ 266">
          <a:extLst>
            <a:ext uri="{FF2B5EF4-FFF2-40B4-BE49-F238E27FC236}">
              <a16:creationId xmlns:a16="http://schemas.microsoft.com/office/drawing/2014/main" id="{675412F4-7FBA-4D71-977B-EDE76D5D1352}"/>
            </a:ext>
          </a:extLst>
        </xdr:cNvPr>
        <xdr:cNvCxnSpPr/>
      </xdr:nvCxnSpPr>
      <xdr:spPr>
        <a:xfrm>
          <a:off x="696686" y="14249400"/>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68" name="テキスト ボックス 267">
          <a:extLst>
            <a:ext uri="{FF2B5EF4-FFF2-40B4-BE49-F238E27FC236}">
              <a16:creationId xmlns:a16="http://schemas.microsoft.com/office/drawing/2014/main" id="{C8C6C878-791C-42F0-BBB4-9F7A3AA2AD87}"/>
            </a:ext>
          </a:extLst>
        </xdr:cNvPr>
        <xdr:cNvSpPr txBox="1"/>
      </xdr:nvSpPr>
      <xdr:spPr>
        <a:xfrm>
          <a:off x="342612" y="1410989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69" name="直線コネクタ 268">
          <a:extLst>
            <a:ext uri="{FF2B5EF4-FFF2-40B4-BE49-F238E27FC236}">
              <a16:creationId xmlns:a16="http://schemas.microsoft.com/office/drawing/2014/main" id="{3B69F395-3571-4405-BA0A-A369E6FD1E75}"/>
            </a:ext>
          </a:extLst>
        </xdr:cNvPr>
        <xdr:cNvCxnSpPr/>
      </xdr:nvCxnSpPr>
      <xdr:spPr>
        <a:xfrm>
          <a:off x="696686" y="13873843"/>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70" name="テキスト ボックス 269">
          <a:extLst>
            <a:ext uri="{FF2B5EF4-FFF2-40B4-BE49-F238E27FC236}">
              <a16:creationId xmlns:a16="http://schemas.microsoft.com/office/drawing/2014/main" id="{31D1C54F-6A96-49A7-8137-3B0A4FA1FBB1}"/>
            </a:ext>
          </a:extLst>
        </xdr:cNvPr>
        <xdr:cNvSpPr txBox="1"/>
      </xdr:nvSpPr>
      <xdr:spPr>
        <a:xfrm>
          <a:off x="342612" y="137343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71" name="直線コネクタ 270">
          <a:extLst>
            <a:ext uri="{FF2B5EF4-FFF2-40B4-BE49-F238E27FC236}">
              <a16:creationId xmlns:a16="http://schemas.microsoft.com/office/drawing/2014/main" id="{BCF3161A-DF47-4B8C-8C10-7B08FD103F7A}"/>
            </a:ext>
          </a:extLst>
        </xdr:cNvPr>
        <xdr:cNvCxnSpPr/>
      </xdr:nvCxnSpPr>
      <xdr:spPr>
        <a:xfrm>
          <a:off x="696686" y="13498286"/>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72" name="テキスト ボックス 271">
          <a:extLst>
            <a:ext uri="{FF2B5EF4-FFF2-40B4-BE49-F238E27FC236}">
              <a16:creationId xmlns:a16="http://schemas.microsoft.com/office/drawing/2014/main" id="{CC4A1597-DC95-4727-991C-9D17C6C780D4}"/>
            </a:ext>
          </a:extLst>
        </xdr:cNvPr>
        <xdr:cNvSpPr txBox="1"/>
      </xdr:nvSpPr>
      <xdr:spPr>
        <a:xfrm>
          <a:off x="342612" y="133587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73" name="直線コネクタ 272">
          <a:extLst>
            <a:ext uri="{FF2B5EF4-FFF2-40B4-BE49-F238E27FC236}">
              <a16:creationId xmlns:a16="http://schemas.microsoft.com/office/drawing/2014/main" id="{4A55D3A8-58C3-473B-821A-47CD62EA7BBA}"/>
            </a:ext>
          </a:extLst>
        </xdr:cNvPr>
        <xdr:cNvCxnSpPr/>
      </xdr:nvCxnSpPr>
      <xdr:spPr>
        <a:xfrm>
          <a:off x="696686" y="13125450"/>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74" name="テキスト ボックス 273">
          <a:extLst>
            <a:ext uri="{FF2B5EF4-FFF2-40B4-BE49-F238E27FC236}">
              <a16:creationId xmlns:a16="http://schemas.microsoft.com/office/drawing/2014/main" id="{9DA5E4D3-C567-448C-BAF6-36CF7AA57F13}"/>
            </a:ext>
          </a:extLst>
        </xdr:cNvPr>
        <xdr:cNvSpPr txBox="1"/>
      </xdr:nvSpPr>
      <xdr:spPr>
        <a:xfrm>
          <a:off x="342612" y="1298594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75" name="直線コネクタ 274">
          <a:extLst>
            <a:ext uri="{FF2B5EF4-FFF2-40B4-BE49-F238E27FC236}">
              <a16:creationId xmlns:a16="http://schemas.microsoft.com/office/drawing/2014/main" id="{8B208196-D610-401B-8BE3-BEDB95E2DE65}"/>
            </a:ext>
          </a:extLst>
        </xdr:cNvPr>
        <xdr:cNvCxnSpPr/>
      </xdr:nvCxnSpPr>
      <xdr:spPr>
        <a:xfrm>
          <a:off x="696686" y="12749893"/>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74</xdr:row>
      <xdr:rowOff>124477</xdr:rowOff>
    </xdr:from>
    <xdr:ext cx="403059" cy="259045"/>
    <xdr:sp macro="" textlink="">
      <xdr:nvSpPr>
        <xdr:cNvPr id="276" name="テキスト ボックス 275">
          <a:extLst>
            <a:ext uri="{FF2B5EF4-FFF2-40B4-BE49-F238E27FC236}">
              <a16:creationId xmlns:a16="http://schemas.microsoft.com/office/drawing/2014/main" id="{A92D3154-1676-41F5-BAE8-C5A3BDB678D3}"/>
            </a:ext>
          </a:extLst>
        </xdr:cNvPr>
        <xdr:cNvSpPr txBox="1"/>
      </xdr:nvSpPr>
      <xdr:spPr>
        <a:xfrm>
          <a:off x="342612" y="126103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77" name="【福祉施設】&#10;有形固定資産減価償却率グラフ枠">
          <a:extLst>
            <a:ext uri="{FF2B5EF4-FFF2-40B4-BE49-F238E27FC236}">
              <a16:creationId xmlns:a16="http://schemas.microsoft.com/office/drawing/2014/main" id="{86F0DFF0-8B67-4178-ACCE-BF1F3CDA6DBB}"/>
            </a:ext>
          </a:extLst>
        </xdr:cNvPr>
        <xdr:cNvSpPr/>
      </xdr:nvSpPr>
      <xdr:spPr>
        <a:xfrm>
          <a:off x="696686" y="12749893"/>
          <a:ext cx="4332514" cy="2250621"/>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64770</xdr:rowOff>
    </xdr:from>
    <xdr:to>
      <xdr:col>24</xdr:col>
      <xdr:colOff>62865</xdr:colOff>
      <xdr:row>85</xdr:row>
      <xdr:rowOff>163830</xdr:rowOff>
    </xdr:to>
    <xdr:cxnSp macro="">
      <xdr:nvCxnSpPr>
        <xdr:cNvPr id="278" name="直線コネクタ 277">
          <a:extLst>
            <a:ext uri="{FF2B5EF4-FFF2-40B4-BE49-F238E27FC236}">
              <a16:creationId xmlns:a16="http://schemas.microsoft.com/office/drawing/2014/main" id="{670B7812-BD8C-485C-A55A-FF4565711973}"/>
            </a:ext>
          </a:extLst>
        </xdr:cNvPr>
        <xdr:cNvCxnSpPr/>
      </xdr:nvCxnSpPr>
      <xdr:spPr>
        <a:xfrm flipV="1">
          <a:off x="4242979" y="13056870"/>
          <a:ext cx="0" cy="14488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85</xdr:row>
      <xdr:rowOff>167657</xdr:rowOff>
    </xdr:from>
    <xdr:ext cx="405111" cy="259045"/>
    <xdr:sp macro="" textlink="">
      <xdr:nvSpPr>
        <xdr:cNvPr id="279" name="【福祉施設】&#10;有形固定資産減価償却率最小値テキスト">
          <a:extLst>
            <a:ext uri="{FF2B5EF4-FFF2-40B4-BE49-F238E27FC236}">
              <a16:creationId xmlns:a16="http://schemas.microsoft.com/office/drawing/2014/main" id="{84CD9B7E-782F-4AB3-BAAB-2F23BDD7FEFA}"/>
            </a:ext>
          </a:extLst>
        </xdr:cNvPr>
        <xdr:cNvSpPr txBox="1"/>
      </xdr:nvSpPr>
      <xdr:spPr>
        <a:xfrm>
          <a:off x="4281714" y="1450958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85</xdr:row>
      <xdr:rowOff>163830</xdr:rowOff>
    </xdr:from>
    <xdr:to>
      <xdr:col>24</xdr:col>
      <xdr:colOff>152400</xdr:colOff>
      <xdr:row>85</xdr:row>
      <xdr:rowOff>163830</xdr:rowOff>
    </xdr:to>
    <xdr:cxnSp macro="">
      <xdr:nvCxnSpPr>
        <xdr:cNvPr id="280" name="直線コネクタ 279">
          <a:extLst>
            <a:ext uri="{FF2B5EF4-FFF2-40B4-BE49-F238E27FC236}">
              <a16:creationId xmlns:a16="http://schemas.microsoft.com/office/drawing/2014/main" id="{F8255D3F-5AF2-4E9E-BA3E-71E1F43C0E4C}"/>
            </a:ext>
          </a:extLst>
        </xdr:cNvPr>
        <xdr:cNvCxnSpPr/>
      </xdr:nvCxnSpPr>
      <xdr:spPr>
        <a:xfrm>
          <a:off x="4171043" y="14505759"/>
          <a:ext cx="161471"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11447</xdr:rowOff>
    </xdr:from>
    <xdr:ext cx="405111" cy="259045"/>
    <xdr:sp macro="" textlink="">
      <xdr:nvSpPr>
        <xdr:cNvPr id="281" name="【福祉施設】&#10;有形固定資産減価償却率最大値テキスト">
          <a:extLst>
            <a:ext uri="{FF2B5EF4-FFF2-40B4-BE49-F238E27FC236}">
              <a16:creationId xmlns:a16="http://schemas.microsoft.com/office/drawing/2014/main" id="{623F5541-CE2D-4C3E-A434-BDE037EC7F7C}"/>
            </a:ext>
          </a:extLst>
        </xdr:cNvPr>
        <xdr:cNvSpPr txBox="1"/>
      </xdr:nvSpPr>
      <xdr:spPr>
        <a:xfrm>
          <a:off x="4281714" y="1283481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64770</xdr:rowOff>
    </xdr:from>
    <xdr:to>
      <xdr:col>24</xdr:col>
      <xdr:colOff>152400</xdr:colOff>
      <xdr:row>77</xdr:row>
      <xdr:rowOff>64770</xdr:rowOff>
    </xdr:to>
    <xdr:cxnSp macro="">
      <xdr:nvCxnSpPr>
        <xdr:cNvPr id="282" name="直線コネクタ 281">
          <a:extLst>
            <a:ext uri="{FF2B5EF4-FFF2-40B4-BE49-F238E27FC236}">
              <a16:creationId xmlns:a16="http://schemas.microsoft.com/office/drawing/2014/main" id="{3AE2C30B-FD0A-48B0-95F0-80C7210A19FC}"/>
            </a:ext>
          </a:extLst>
        </xdr:cNvPr>
        <xdr:cNvCxnSpPr/>
      </xdr:nvCxnSpPr>
      <xdr:spPr>
        <a:xfrm>
          <a:off x="4171043" y="13056870"/>
          <a:ext cx="161471"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110507</xdr:rowOff>
    </xdr:from>
    <xdr:ext cx="405111" cy="259045"/>
    <xdr:sp macro="" textlink="">
      <xdr:nvSpPr>
        <xdr:cNvPr id="283" name="【福祉施設】&#10;有形固定資産減価償却率平均値テキスト">
          <a:extLst>
            <a:ext uri="{FF2B5EF4-FFF2-40B4-BE49-F238E27FC236}">
              <a16:creationId xmlns:a16="http://schemas.microsoft.com/office/drawing/2014/main" id="{4C1EC253-2546-42DC-A57F-6BCE956B6689}"/>
            </a:ext>
          </a:extLst>
        </xdr:cNvPr>
        <xdr:cNvSpPr txBox="1"/>
      </xdr:nvSpPr>
      <xdr:spPr>
        <a:xfrm>
          <a:off x="4281714" y="1377752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132080</xdr:rowOff>
    </xdr:from>
    <xdr:to>
      <xdr:col>24</xdr:col>
      <xdr:colOff>114300</xdr:colOff>
      <xdr:row>82</xdr:row>
      <xdr:rowOff>62230</xdr:rowOff>
    </xdr:to>
    <xdr:sp macro="" textlink="">
      <xdr:nvSpPr>
        <xdr:cNvPr id="284" name="フローチャート: 判断 283">
          <a:extLst>
            <a:ext uri="{FF2B5EF4-FFF2-40B4-BE49-F238E27FC236}">
              <a16:creationId xmlns:a16="http://schemas.microsoft.com/office/drawing/2014/main" id="{7CAF4CDC-D879-46BC-A45B-D9CB58D5431F}"/>
            </a:ext>
          </a:extLst>
        </xdr:cNvPr>
        <xdr:cNvSpPr/>
      </xdr:nvSpPr>
      <xdr:spPr>
        <a:xfrm>
          <a:off x="4192814" y="13799094"/>
          <a:ext cx="101600"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105411</xdr:rowOff>
    </xdr:from>
    <xdr:to>
      <xdr:col>20</xdr:col>
      <xdr:colOff>38100</xdr:colOff>
      <xdr:row>82</xdr:row>
      <xdr:rowOff>35561</xdr:rowOff>
    </xdr:to>
    <xdr:sp macro="" textlink="">
      <xdr:nvSpPr>
        <xdr:cNvPr id="285" name="フローチャート: 判断 284">
          <a:extLst>
            <a:ext uri="{FF2B5EF4-FFF2-40B4-BE49-F238E27FC236}">
              <a16:creationId xmlns:a16="http://schemas.microsoft.com/office/drawing/2014/main" id="{EEC0CFDE-D290-45BA-A087-E44B69B95420}"/>
            </a:ext>
          </a:extLst>
        </xdr:cNvPr>
        <xdr:cNvSpPr/>
      </xdr:nvSpPr>
      <xdr:spPr>
        <a:xfrm>
          <a:off x="3436257" y="13772425"/>
          <a:ext cx="85272"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25400</xdr:rowOff>
    </xdr:from>
    <xdr:to>
      <xdr:col>15</xdr:col>
      <xdr:colOff>101600</xdr:colOff>
      <xdr:row>81</xdr:row>
      <xdr:rowOff>127000</xdr:rowOff>
    </xdr:to>
    <xdr:sp macro="" textlink="">
      <xdr:nvSpPr>
        <xdr:cNvPr id="286" name="フローチャート: 判断 285">
          <a:extLst>
            <a:ext uri="{FF2B5EF4-FFF2-40B4-BE49-F238E27FC236}">
              <a16:creationId xmlns:a16="http://schemas.microsoft.com/office/drawing/2014/main" id="{FF936144-A8A2-4BF5-862A-F1567763B54F}"/>
            </a:ext>
          </a:extLst>
        </xdr:cNvPr>
        <xdr:cNvSpPr/>
      </xdr:nvSpPr>
      <xdr:spPr>
        <a:xfrm>
          <a:off x="2612571" y="1369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80</xdr:row>
      <xdr:rowOff>147320</xdr:rowOff>
    </xdr:from>
    <xdr:to>
      <xdr:col>10</xdr:col>
      <xdr:colOff>165100</xdr:colOff>
      <xdr:row>81</xdr:row>
      <xdr:rowOff>77470</xdr:rowOff>
    </xdr:to>
    <xdr:sp macro="" textlink="">
      <xdr:nvSpPr>
        <xdr:cNvPr id="287" name="フローチャート: 判断 286">
          <a:extLst>
            <a:ext uri="{FF2B5EF4-FFF2-40B4-BE49-F238E27FC236}">
              <a16:creationId xmlns:a16="http://schemas.microsoft.com/office/drawing/2014/main" id="{016AB4DB-5E06-4A38-B3E4-4FA788A5DD18}"/>
            </a:ext>
          </a:extLst>
        </xdr:cNvPr>
        <xdr:cNvSpPr/>
      </xdr:nvSpPr>
      <xdr:spPr>
        <a:xfrm>
          <a:off x="1805214" y="13645606"/>
          <a:ext cx="101600"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81</xdr:row>
      <xdr:rowOff>55880</xdr:rowOff>
    </xdr:from>
    <xdr:to>
      <xdr:col>6</xdr:col>
      <xdr:colOff>38100</xdr:colOff>
      <xdr:row>81</xdr:row>
      <xdr:rowOff>157480</xdr:rowOff>
    </xdr:to>
    <xdr:sp macro="" textlink="">
      <xdr:nvSpPr>
        <xdr:cNvPr id="288" name="フローチャート: 判断 287">
          <a:extLst>
            <a:ext uri="{FF2B5EF4-FFF2-40B4-BE49-F238E27FC236}">
              <a16:creationId xmlns:a16="http://schemas.microsoft.com/office/drawing/2014/main" id="{3E0F5A29-18FD-4F67-907B-B9D0443B58DE}"/>
            </a:ext>
          </a:extLst>
        </xdr:cNvPr>
        <xdr:cNvSpPr/>
      </xdr:nvSpPr>
      <xdr:spPr>
        <a:xfrm>
          <a:off x="997857" y="13722894"/>
          <a:ext cx="85272"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89" name="テキスト ボックス 288">
          <a:extLst>
            <a:ext uri="{FF2B5EF4-FFF2-40B4-BE49-F238E27FC236}">
              <a16:creationId xmlns:a16="http://schemas.microsoft.com/office/drawing/2014/main" id="{1B47476F-6276-466B-850B-579CAA84B6FA}"/>
            </a:ext>
          </a:extLst>
        </xdr:cNvPr>
        <xdr:cNvSpPr txBox="1"/>
      </xdr:nvSpPr>
      <xdr:spPr>
        <a:xfrm>
          <a:off x="4069443"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0" name="テキスト ボックス 289">
          <a:extLst>
            <a:ext uri="{FF2B5EF4-FFF2-40B4-BE49-F238E27FC236}">
              <a16:creationId xmlns:a16="http://schemas.microsoft.com/office/drawing/2014/main" id="{8041EB06-39BB-4B57-A86F-2CA88431D1FF}"/>
            </a:ext>
          </a:extLst>
        </xdr:cNvPr>
        <xdr:cNvSpPr txBox="1"/>
      </xdr:nvSpPr>
      <xdr:spPr>
        <a:xfrm>
          <a:off x="3307443"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91" name="テキスト ボックス 290">
          <a:extLst>
            <a:ext uri="{FF2B5EF4-FFF2-40B4-BE49-F238E27FC236}">
              <a16:creationId xmlns:a16="http://schemas.microsoft.com/office/drawing/2014/main" id="{68D099CC-0503-49BB-B48A-4D2DAEDF7FBE}"/>
            </a:ext>
          </a:extLst>
        </xdr:cNvPr>
        <xdr:cNvSpPr txBox="1"/>
      </xdr:nvSpPr>
      <xdr:spPr>
        <a:xfrm>
          <a:off x="2489200"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92" name="テキスト ボックス 291">
          <a:extLst>
            <a:ext uri="{FF2B5EF4-FFF2-40B4-BE49-F238E27FC236}">
              <a16:creationId xmlns:a16="http://schemas.microsoft.com/office/drawing/2014/main" id="{A6BCB4E9-6DE9-439C-8B44-BE75E9A62EAB}"/>
            </a:ext>
          </a:extLst>
        </xdr:cNvPr>
        <xdr:cNvSpPr txBox="1"/>
      </xdr:nvSpPr>
      <xdr:spPr>
        <a:xfrm>
          <a:off x="1681843"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93" name="テキスト ボックス 292">
          <a:extLst>
            <a:ext uri="{FF2B5EF4-FFF2-40B4-BE49-F238E27FC236}">
              <a16:creationId xmlns:a16="http://schemas.microsoft.com/office/drawing/2014/main" id="{DEE795AD-D51D-4EC0-A8E4-9950832697EC}"/>
            </a:ext>
          </a:extLst>
        </xdr:cNvPr>
        <xdr:cNvSpPr txBox="1"/>
      </xdr:nvSpPr>
      <xdr:spPr>
        <a:xfrm>
          <a:off x="869043"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79</xdr:row>
      <xdr:rowOff>52070</xdr:rowOff>
    </xdr:from>
    <xdr:to>
      <xdr:col>24</xdr:col>
      <xdr:colOff>114300</xdr:colOff>
      <xdr:row>79</xdr:row>
      <xdr:rowOff>153670</xdr:rowOff>
    </xdr:to>
    <xdr:sp macro="" textlink="">
      <xdr:nvSpPr>
        <xdr:cNvPr id="294" name="楕円 293">
          <a:extLst>
            <a:ext uri="{FF2B5EF4-FFF2-40B4-BE49-F238E27FC236}">
              <a16:creationId xmlns:a16="http://schemas.microsoft.com/office/drawing/2014/main" id="{ECBFAE77-E165-4982-8A43-A5C9F7D4D470}"/>
            </a:ext>
          </a:extLst>
        </xdr:cNvPr>
        <xdr:cNvSpPr/>
      </xdr:nvSpPr>
      <xdr:spPr>
        <a:xfrm>
          <a:off x="4192814" y="13381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78</xdr:row>
      <xdr:rowOff>74947</xdr:rowOff>
    </xdr:from>
    <xdr:ext cx="405111" cy="259045"/>
    <xdr:sp macro="" textlink="">
      <xdr:nvSpPr>
        <xdr:cNvPr id="295" name="【福祉施設】&#10;有形固定資産減価償却率該当値テキスト">
          <a:extLst>
            <a:ext uri="{FF2B5EF4-FFF2-40B4-BE49-F238E27FC236}">
              <a16:creationId xmlns:a16="http://schemas.microsoft.com/office/drawing/2014/main" id="{0F42BAF5-521D-44E1-A7D6-7E53676D2CE8}"/>
            </a:ext>
          </a:extLst>
        </xdr:cNvPr>
        <xdr:cNvSpPr txBox="1"/>
      </xdr:nvSpPr>
      <xdr:spPr>
        <a:xfrm>
          <a:off x="4281714" y="132357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113030</xdr:rowOff>
    </xdr:from>
    <xdr:to>
      <xdr:col>20</xdr:col>
      <xdr:colOff>38100</xdr:colOff>
      <xdr:row>79</xdr:row>
      <xdr:rowOff>43180</xdr:rowOff>
    </xdr:to>
    <xdr:sp macro="" textlink="">
      <xdr:nvSpPr>
        <xdr:cNvPr id="296" name="楕円 295">
          <a:extLst>
            <a:ext uri="{FF2B5EF4-FFF2-40B4-BE49-F238E27FC236}">
              <a16:creationId xmlns:a16="http://schemas.microsoft.com/office/drawing/2014/main" id="{4AC138CA-98E5-4536-A632-A6A62A4DB36D}"/>
            </a:ext>
          </a:extLst>
        </xdr:cNvPr>
        <xdr:cNvSpPr/>
      </xdr:nvSpPr>
      <xdr:spPr>
        <a:xfrm>
          <a:off x="3436257" y="13273859"/>
          <a:ext cx="85272"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78</xdr:row>
      <xdr:rowOff>163830</xdr:rowOff>
    </xdr:from>
    <xdr:to>
      <xdr:col>24</xdr:col>
      <xdr:colOff>63500</xdr:colOff>
      <xdr:row>79</xdr:row>
      <xdr:rowOff>102870</xdr:rowOff>
    </xdr:to>
    <xdr:cxnSp macro="">
      <xdr:nvCxnSpPr>
        <xdr:cNvPr id="297" name="直線コネクタ 296">
          <a:extLst>
            <a:ext uri="{FF2B5EF4-FFF2-40B4-BE49-F238E27FC236}">
              <a16:creationId xmlns:a16="http://schemas.microsoft.com/office/drawing/2014/main" id="{4C2195F3-C52D-4320-83E9-80093B2DD752}"/>
            </a:ext>
          </a:extLst>
        </xdr:cNvPr>
        <xdr:cNvCxnSpPr/>
      </xdr:nvCxnSpPr>
      <xdr:spPr>
        <a:xfrm>
          <a:off x="3481614" y="13324659"/>
          <a:ext cx="762000" cy="1077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78</xdr:row>
      <xdr:rowOff>120650</xdr:rowOff>
    </xdr:from>
    <xdr:to>
      <xdr:col>15</xdr:col>
      <xdr:colOff>101600</xdr:colOff>
      <xdr:row>79</xdr:row>
      <xdr:rowOff>50800</xdr:rowOff>
    </xdr:to>
    <xdr:sp macro="" textlink="">
      <xdr:nvSpPr>
        <xdr:cNvPr id="298" name="楕円 297">
          <a:extLst>
            <a:ext uri="{FF2B5EF4-FFF2-40B4-BE49-F238E27FC236}">
              <a16:creationId xmlns:a16="http://schemas.microsoft.com/office/drawing/2014/main" id="{78221F7F-E1EA-413A-ADF6-B85960D91CC2}"/>
            </a:ext>
          </a:extLst>
        </xdr:cNvPr>
        <xdr:cNvSpPr/>
      </xdr:nvSpPr>
      <xdr:spPr>
        <a:xfrm>
          <a:off x="2612571" y="13281479"/>
          <a:ext cx="101600"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163830</xdr:rowOff>
    </xdr:from>
    <xdr:to>
      <xdr:col>19</xdr:col>
      <xdr:colOff>177800</xdr:colOff>
      <xdr:row>79</xdr:row>
      <xdr:rowOff>0</xdr:rowOff>
    </xdr:to>
    <xdr:cxnSp macro="">
      <xdr:nvCxnSpPr>
        <xdr:cNvPr id="299" name="直線コネクタ 298">
          <a:extLst>
            <a:ext uri="{FF2B5EF4-FFF2-40B4-BE49-F238E27FC236}">
              <a16:creationId xmlns:a16="http://schemas.microsoft.com/office/drawing/2014/main" id="{6712BF31-10BF-4C1C-8D3A-C8FC20FD0DAD}"/>
            </a:ext>
          </a:extLst>
        </xdr:cNvPr>
        <xdr:cNvCxnSpPr/>
      </xdr:nvCxnSpPr>
      <xdr:spPr>
        <a:xfrm flipV="1">
          <a:off x="2663371" y="13324659"/>
          <a:ext cx="818243" cy="48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79</xdr:row>
      <xdr:rowOff>135889</xdr:rowOff>
    </xdr:from>
    <xdr:to>
      <xdr:col>10</xdr:col>
      <xdr:colOff>165100</xdr:colOff>
      <xdr:row>80</xdr:row>
      <xdr:rowOff>66039</xdr:rowOff>
    </xdr:to>
    <xdr:sp macro="" textlink="">
      <xdr:nvSpPr>
        <xdr:cNvPr id="300" name="楕円 299">
          <a:extLst>
            <a:ext uri="{FF2B5EF4-FFF2-40B4-BE49-F238E27FC236}">
              <a16:creationId xmlns:a16="http://schemas.microsoft.com/office/drawing/2014/main" id="{15387FBB-482A-48CA-A855-34ED66F375F8}"/>
            </a:ext>
          </a:extLst>
        </xdr:cNvPr>
        <xdr:cNvSpPr/>
      </xdr:nvSpPr>
      <xdr:spPr>
        <a:xfrm>
          <a:off x="1805214" y="13465446"/>
          <a:ext cx="101600"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79</xdr:row>
      <xdr:rowOff>0</xdr:rowOff>
    </xdr:from>
    <xdr:to>
      <xdr:col>15</xdr:col>
      <xdr:colOff>50800</xdr:colOff>
      <xdr:row>80</xdr:row>
      <xdr:rowOff>15239</xdr:rowOff>
    </xdr:to>
    <xdr:cxnSp macro="">
      <xdr:nvCxnSpPr>
        <xdr:cNvPr id="301" name="直線コネクタ 300">
          <a:extLst>
            <a:ext uri="{FF2B5EF4-FFF2-40B4-BE49-F238E27FC236}">
              <a16:creationId xmlns:a16="http://schemas.microsoft.com/office/drawing/2014/main" id="{E1BC0FEB-411E-4DB2-8752-6F4D3DB6F110}"/>
            </a:ext>
          </a:extLst>
        </xdr:cNvPr>
        <xdr:cNvCxnSpPr/>
      </xdr:nvCxnSpPr>
      <xdr:spPr>
        <a:xfrm flipV="1">
          <a:off x="1856014" y="13329557"/>
          <a:ext cx="807357" cy="1839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26688</xdr:rowOff>
    </xdr:from>
    <xdr:ext cx="405111" cy="259045"/>
    <xdr:sp macro="" textlink="">
      <xdr:nvSpPr>
        <xdr:cNvPr id="302" name="n_1aveValue【福祉施設】&#10;有形固定資産減価償却率">
          <a:extLst>
            <a:ext uri="{FF2B5EF4-FFF2-40B4-BE49-F238E27FC236}">
              <a16:creationId xmlns:a16="http://schemas.microsoft.com/office/drawing/2014/main" id="{8C95F636-785C-497A-954F-CA92912075F9}"/>
            </a:ext>
          </a:extLst>
        </xdr:cNvPr>
        <xdr:cNvSpPr txBox="1"/>
      </xdr:nvSpPr>
      <xdr:spPr>
        <a:xfrm>
          <a:off x="3288130" y="138624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118127</xdr:rowOff>
    </xdr:from>
    <xdr:ext cx="405111" cy="259045"/>
    <xdr:sp macro="" textlink="">
      <xdr:nvSpPr>
        <xdr:cNvPr id="303" name="n_2aveValue【福祉施設】&#10;有形固定資産減価償却率">
          <a:extLst>
            <a:ext uri="{FF2B5EF4-FFF2-40B4-BE49-F238E27FC236}">
              <a16:creationId xmlns:a16="http://schemas.microsoft.com/office/drawing/2014/main" id="{B8111638-D9B5-4E13-B3F5-17678987F9D7}"/>
            </a:ext>
          </a:extLst>
        </xdr:cNvPr>
        <xdr:cNvSpPr txBox="1"/>
      </xdr:nvSpPr>
      <xdr:spPr>
        <a:xfrm>
          <a:off x="2477144" y="137851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68597</xdr:rowOff>
    </xdr:from>
    <xdr:ext cx="405111" cy="259045"/>
    <xdr:sp macro="" textlink="">
      <xdr:nvSpPr>
        <xdr:cNvPr id="304" name="n_3aveValue【福祉施設】&#10;有形固定資産減価償却率">
          <a:extLst>
            <a:ext uri="{FF2B5EF4-FFF2-40B4-BE49-F238E27FC236}">
              <a16:creationId xmlns:a16="http://schemas.microsoft.com/office/drawing/2014/main" id="{A85E8ABA-9C6A-42E9-877E-F3B01A43FFAF}"/>
            </a:ext>
          </a:extLst>
        </xdr:cNvPr>
        <xdr:cNvSpPr txBox="1"/>
      </xdr:nvSpPr>
      <xdr:spPr>
        <a:xfrm>
          <a:off x="1669787" y="137356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2557</xdr:rowOff>
    </xdr:from>
    <xdr:ext cx="405111" cy="259045"/>
    <xdr:sp macro="" textlink="">
      <xdr:nvSpPr>
        <xdr:cNvPr id="305" name="n_4aveValue【福祉施設】&#10;有形固定資産減価償却率">
          <a:extLst>
            <a:ext uri="{FF2B5EF4-FFF2-40B4-BE49-F238E27FC236}">
              <a16:creationId xmlns:a16="http://schemas.microsoft.com/office/drawing/2014/main" id="{FCE1BBEB-F33E-4107-AC05-A598DB873C65}"/>
            </a:ext>
          </a:extLst>
        </xdr:cNvPr>
        <xdr:cNvSpPr txBox="1"/>
      </xdr:nvSpPr>
      <xdr:spPr>
        <a:xfrm>
          <a:off x="862430" y="135008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77</xdr:row>
      <xdr:rowOff>59707</xdr:rowOff>
    </xdr:from>
    <xdr:ext cx="405111" cy="259045"/>
    <xdr:sp macro="" textlink="">
      <xdr:nvSpPr>
        <xdr:cNvPr id="306" name="n_1mainValue【福祉施設】&#10;有形固定資産減価償却率">
          <a:extLst>
            <a:ext uri="{FF2B5EF4-FFF2-40B4-BE49-F238E27FC236}">
              <a16:creationId xmlns:a16="http://schemas.microsoft.com/office/drawing/2014/main" id="{EFD9CBED-E041-4938-8D0E-808323AF54A8}"/>
            </a:ext>
          </a:extLst>
        </xdr:cNvPr>
        <xdr:cNvSpPr txBox="1"/>
      </xdr:nvSpPr>
      <xdr:spPr>
        <a:xfrm>
          <a:off x="3288130" y="13051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77</xdr:row>
      <xdr:rowOff>67327</xdr:rowOff>
    </xdr:from>
    <xdr:ext cx="405111" cy="259045"/>
    <xdr:sp macro="" textlink="">
      <xdr:nvSpPr>
        <xdr:cNvPr id="307" name="n_2mainValue【福祉施設】&#10;有形固定資産減価償却率">
          <a:extLst>
            <a:ext uri="{FF2B5EF4-FFF2-40B4-BE49-F238E27FC236}">
              <a16:creationId xmlns:a16="http://schemas.microsoft.com/office/drawing/2014/main" id="{1DE27F4B-D75C-47C2-AA45-FF4F2AAA14C6}"/>
            </a:ext>
          </a:extLst>
        </xdr:cNvPr>
        <xdr:cNvSpPr txBox="1"/>
      </xdr:nvSpPr>
      <xdr:spPr>
        <a:xfrm>
          <a:off x="2477144" y="13059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78</xdr:row>
      <xdr:rowOff>82566</xdr:rowOff>
    </xdr:from>
    <xdr:ext cx="405111" cy="259045"/>
    <xdr:sp macro="" textlink="">
      <xdr:nvSpPr>
        <xdr:cNvPr id="308" name="n_3mainValue【福祉施設】&#10;有形固定資産減価償却率">
          <a:extLst>
            <a:ext uri="{FF2B5EF4-FFF2-40B4-BE49-F238E27FC236}">
              <a16:creationId xmlns:a16="http://schemas.microsoft.com/office/drawing/2014/main" id="{42D71E53-EE16-4726-9926-1D6296284A8A}"/>
            </a:ext>
          </a:extLst>
        </xdr:cNvPr>
        <xdr:cNvSpPr txBox="1"/>
      </xdr:nvSpPr>
      <xdr:spPr>
        <a:xfrm>
          <a:off x="1669787" y="132433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09" name="正方形/長方形 308">
          <a:extLst>
            <a:ext uri="{FF2B5EF4-FFF2-40B4-BE49-F238E27FC236}">
              <a16:creationId xmlns:a16="http://schemas.microsoft.com/office/drawing/2014/main" id="{33B7965F-CD7C-4DDB-9143-EE474A927680}"/>
            </a:ext>
          </a:extLst>
        </xdr:cNvPr>
        <xdr:cNvSpPr/>
      </xdr:nvSpPr>
      <xdr:spPr>
        <a:xfrm>
          <a:off x="6048829" y="11625943"/>
          <a:ext cx="4316185" cy="62411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10" name="正方形/長方形 309">
          <a:extLst>
            <a:ext uri="{FF2B5EF4-FFF2-40B4-BE49-F238E27FC236}">
              <a16:creationId xmlns:a16="http://schemas.microsoft.com/office/drawing/2014/main" id="{059C6AC4-54FD-474F-B264-4BEB01D86134}"/>
            </a:ext>
          </a:extLst>
        </xdr:cNvPr>
        <xdr:cNvSpPr/>
      </xdr:nvSpPr>
      <xdr:spPr>
        <a:xfrm>
          <a:off x="6159500" y="1227545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11" name="正方形/長方形 310">
          <a:extLst>
            <a:ext uri="{FF2B5EF4-FFF2-40B4-BE49-F238E27FC236}">
              <a16:creationId xmlns:a16="http://schemas.microsoft.com/office/drawing/2014/main" id="{FE6E17BA-DE7E-4CBA-AF35-5DDF8C1241A1}"/>
            </a:ext>
          </a:extLst>
        </xdr:cNvPr>
        <xdr:cNvSpPr/>
      </xdr:nvSpPr>
      <xdr:spPr>
        <a:xfrm>
          <a:off x="6159500" y="1247593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12" name="正方形/長方形 311">
          <a:extLst>
            <a:ext uri="{FF2B5EF4-FFF2-40B4-BE49-F238E27FC236}">
              <a16:creationId xmlns:a16="http://schemas.microsoft.com/office/drawing/2014/main" id="{B6AF55A9-5081-4EDA-9896-DC092F8C5E7C}"/>
            </a:ext>
          </a:extLst>
        </xdr:cNvPr>
        <xdr:cNvSpPr/>
      </xdr:nvSpPr>
      <xdr:spPr>
        <a:xfrm>
          <a:off x="7093857" y="1227545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13" name="正方形/長方形 312">
          <a:extLst>
            <a:ext uri="{FF2B5EF4-FFF2-40B4-BE49-F238E27FC236}">
              <a16:creationId xmlns:a16="http://schemas.microsoft.com/office/drawing/2014/main" id="{C4680378-BE90-43E0-9D42-21C4310EAAD8}"/>
            </a:ext>
          </a:extLst>
        </xdr:cNvPr>
        <xdr:cNvSpPr/>
      </xdr:nvSpPr>
      <xdr:spPr>
        <a:xfrm>
          <a:off x="7093857" y="12475936"/>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14" name="正方形/長方形 313">
          <a:extLst>
            <a:ext uri="{FF2B5EF4-FFF2-40B4-BE49-F238E27FC236}">
              <a16:creationId xmlns:a16="http://schemas.microsoft.com/office/drawing/2014/main" id="{ECC51A2C-B67C-47C6-AC01-892175D9CF4F}"/>
            </a:ext>
          </a:extLst>
        </xdr:cNvPr>
        <xdr:cNvSpPr/>
      </xdr:nvSpPr>
      <xdr:spPr>
        <a:xfrm>
          <a:off x="8138886" y="1227545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15" name="正方形/長方形 314">
          <a:extLst>
            <a:ext uri="{FF2B5EF4-FFF2-40B4-BE49-F238E27FC236}">
              <a16:creationId xmlns:a16="http://schemas.microsoft.com/office/drawing/2014/main" id="{084826E9-C48A-4612-8057-8DA36CAE3F8E}"/>
            </a:ext>
          </a:extLst>
        </xdr:cNvPr>
        <xdr:cNvSpPr/>
      </xdr:nvSpPr>
      <xdr:spPr>
        <a:xfrm>
          <a:off x="8138886" y="1247593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16" name="正方形/長方形 315">
          <a:extLst>
            <a:ext uri="{FF2B5EF4-FFF2-40B4-BE49-F238E27FC236}">
              <a16:creationId xmlns:a16="http://schemas.microsoft.com/office/drawing/2014/main" id="{06F1750D-F0EA-4F88-9714-575298E44E2B}"/>
            </a:ext>
          </a:extLst>
        </xdr:cNvPr>
        <xdr:cNvSpPr/>
      </xdr:nvSpPr>
      <xdr:spPr>
        <a:xfrm>
          <a:off x="6048829" y="12749893"/>
          <a:ext cx="4316185" cy="2250621"/>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17" name="テキスト ボックス 316">
          <a:extLst>
            <a:ext uri="{FF2B5EF4-FFF2-40B4-BE49-F238E27FC236}">
              <a16:creationId xmlns:a16="http://schemas.microsoft.com/office/drawing/2014/main" id="{9278A22D-BD3B-4762-8CDD-38A8758DB825}"/>
            </a:ext>
          </a:extLst>
        </xdr:cNvPr>
        <xdr:cNvSpPr txBox="1"/>
      </xdr:nvSpPr>
      <xdr:spPr>
        <a:xfrm>
          <a:off x="6010729" y="12562114"/>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18" name="直線コネクタ 317">
          <a:extLst>
            <a:ext uri="{FF2B5EF4-FFF2-40B4-BE49-F238E27FC236}">
              <a16:creationId xmlns:a16="http://schemas.microsoft.com/office/drawing/2014/main" id="{8946265B-5099-4D68-A8A5-733A1F996702}"/>
            </a:ext>
          </a:extLst>
        </xdr:cNvPr>
        <xdr:cNvCxnSpPr/>
      </xdr:nvCxnSpPr>
      <xdr:spPr>
        <a:xfrm>
          <a:off x="6048829" y="15000514"/>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319" name="直線コネクタ 318">
          <a:extLst>
            <a:ext uri="{FF2B5EF4-FFF2-40B4-BE49-F238E27FC236}">
              <a16:creationId xmlns:a16="http://schemas.microsoft.com/office/drawing/2014/main" id="{89005BAB-177F-4A4B-AE60-295510FE9BAB}"/>
            </a:ext>
          </a:extLst>
        </xdr:cNvPr>
        <xdr:cNvCxnSpPr/>
      </xdr:nvCxnSpPr>
      <xdr:spPr>
        <a:xfrm>
          <a:off x="6048829" y="14679386"/>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320" name="テキスト ボックス 319">
          <a:extLst>
            <a:ext uri="{FF2B5EF4-FFF2-40B4-BE49-F238E27FC236}">
              <a16:creationId xmlns:a16="http://schemas.microsoft.com/office/drawing/2014/main" id="{339DB3E6-62AC-4238-9563-10721643A174}"/>
            </a:ext>
          </a:extLst>
        </xdr:cNvPr>
        <xdr:cNvSpPr txBox="1"/>
      </xdr:nvSpPr>
      <xdr:spPr>
        <a:xfrm>
          <a:off x="5614307" y="145371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321" name="直線コネクタ 320">
          <a:extLst>
            <a:ext uri="{FF2B5EF4-FFF2-40B4-BE49-F238E27FC236}">
              <a16:creationId xmlns:a16="http://schemas.microsoft.com/office/drawing/2014/main" id="{F2A8F7F4-594D-45A3-B013-ED4E9A68F240}"/>
            </a:ext>
          </a:extLst>
        </xdr:cNvPr>
        <xdr:cNvCxnSpPr/>
      </xdr:nvCxnSpPr>
      <xdr:spPr>
        <a:xfrm>
          <a:off x="6048829" y="14355536"/>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42834</xdr:rowOff>
    </xdr:from>
    <xdr:ext cx="467179" cy="259045"/>
    <xdr:sp macro="" textlink="">
      <xdr:nvSpPr>
        <xdr:cNvPr id="322" name="テキスト ボックス 321">
          <a:extLst>
            <a:ext uri="{FF2B5EF4-FFF2-40B4-BE49-F238E27FC236}">
              <a16:creationId xmlns:a16="http://schemas.microsoft.com/office/drawing/2014/main" id="{03551CB0-6211-4641-9283-B1EB02E95296}"/>
            </a:ext>
          </a:extLst>
        </xdr:cNvPr>
        <xdr:cNvSpPr txBox="1"/>
      </xdr:nvSpPr>
      <xdr:spPr>
        <a:xfrm>
          <a:off x="5614307" y="142160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323" name="直線コネクタ 322">
          <a:extLst>
            <a:ext uri="{FF2B5EF4-FFF2-40B4-BE49-F238E27FC236}">
              <a16:creationId xmlns:a16="http://schemas.microsoft.com/office/drawing/2014/main" id="{AC17C162-1C74-4672-B345-73E6E50462BE}"/>
            </a:ext>
          </a:extLst>
        </xdr:cNvPr>
        <xdr:cNvCxnSpPr/>
      </xdr:nvCxnSpPr>
      <xdr:spPr>
        <a:xfrm>
          <a:off x="6048829" y="14034407"/>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59163</xdr:rowOff>
    </xdr:from>
    <xdr:ext cx="467179" cy="259045"/>
    <xdr:sp macro="" textlink="">
      <xdr:nvSpPr>
        <xdr:cNvPr id="324" name="テキスト ボックス 323">
          <a:extLst>
            <a:ext uri="{FF2B5EF4-FFF2-40B4-BE49-F238E27FC236}">
              <a16:creationId xmlns:a16="http://schemas.microsoft.com/office/drawing/2014/main" id="{11A1B2F1-DC01-4D62-BF55-2C9F025F571A}"/>
            </a:ext>
          </a:extLst>
        </xdr:cNvPr>
        <xdr:cNvSpPr txBox="1"/>
      </xdr:nvSpPr>
      <xdr:spPr>
        <a:xfrm>
          <a:off x="5614307" y="138949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325" name="直線コネクタ 324">
          <a:extLst>
            <a:ext uri="{FF2B5EF4-FFF2-40B4-BE49-F238E27FC236}">
              <a16:creationId xmlns:a16="http://schemas.microsoft.com/office/drawing/2014/main" id="{B3862815-EDCE-4219-A31D-3DF90FA9A12F}"/>
            </a:ext>
          </a:extLst>
        </xdr:cNvPr>
        <xdr:cNvCxnSpPr/>
      </xdr:nvCxnSpPr>
      <xdr:spPr>
        <a:xfrm>
          <a:off x="6048829" y="13713278"/>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75491</xdr:rowOff>
    </xdr:from>
    <xdr:ext cx="467179" cy="259045"/>
    <xdr:sp macro="" textlink="">
      <xdr:nvSpPr>
        <xdr:cNvPr id="326" name="テキスト ボックス 325">
          <a:extLst>
            <a:ext uri="{FF2B5EF4-FFF2-40B4-BE49-F238E27FC236}">
              <a16:creationId xmlns:a16="http://schemas.microsoft.com/office/drawing/2014/main" id="{F171B0EB-2982-46D4-B562-9E4FD5E3D520}"/>
            </a:ext>
          </a:extLst>
        </xdr:cNvPr>
        <xdr:cNvSpPr txBox="1"/>
      </xdr:nvSpPr>
      <xdr:spPr>
        <a:xfrm>
          <a:off x="5614307"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327" name="直線コネクタ 326">
          <a:extLst>
            <a:ext uri="{FF2B5EF4-FFF2-40B4-BE49-F238E27FC236}">
              <a16:creationId xmlns:a16="http://schemas.microsoft.com/office/drawing/2014/main" id="{6341A9EF-7C8E-401F-9DE8-AFA95837A292}"/>
            </a:ext>
          </a:extLst>
        </xdr:cNvPr>
        <xdr:cNvCxnSpPr/>
      </xdr:nvCxnSpPr>
      <xdr:spPr>
        <a:xfrm>
          <a:off x="6048829" y="13392150"/>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78</xdr:row>
      <xdr:rowOff>91820</xdr:rowOff>
    </xdr:from>
    <xdr:ext cx="467179" cy="259045"/>
    <xdr:sp macro="" textlink="">
      <xdr:nvSpPr>
        <xdr:cNvPr id="328" name="テキスト ボックス 327">
          <a:extLst>
            <a:ext uri="{FF2B5EF4-FFF2-40B4-BE49-F238E27FC236}">
              <a16:creationId xmlns:a16="http://schemas.microsoft.com/office/drawing/2014/main" id="{0BE60043-611E-4F52-8244-B2127882F1B7}"/>
            </a:ext>
          </a:extLst>
        </xdr:cNvPr>
        <xdr:cNvSpPr txBox="1"/>
      </xdr:nvSpPr>
      <xdr:spPr>
        <a:xfrm>
          <a:off x="5614307" y="132526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329" name="直線コネクタ 328">
          <a:extLst>
            <a:ext uri="{FF2B5EF4-FFF2-40B4-BE49-F238E27FC236}">
              <a16:creationId xmlns:a16="http://schemas.microsoft.com/office/drawing/2014/main" id="{8828BB27-D837-4693-B5C6-45D887709C6A}"/>
            </a:ext>
          </a:extLst>
        </xdr:cNvPr>
        <xdr:cNvCxnSpPr/>
      </xdr:nvCxnSpPr>
      <xdr:spPr>
        <a:xfrm>
          <a:off x="6048829" y="13071021"/>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108148</xdr:rowOff>
    </xdr:from>
    <xdr:ext cx="467179" cy="259045"/>
    <xdr:sp macro="" textlink="">
      <xdr:nvSpPr>
        <xdr:cNvPr id="330" name="テキスト ボックス 329">
          <a:extLst>
            <a:ext uri="{FF2B5EF4-FFF2-40B4-BE49-F238E27FC236}">
              <a16:creationId xmlns:a16="http://schemas.microsoft.com/office/drawing/2014/main" id="{D6DAEE91-246A-4A82-8476-2AE4376B39BE}"/>
            </a:ext>
          </a:extLst>
        </xdr:cNvPr>
        <xdr:cNvSpPr txBox="1"/>
      </xdr:nvSpPr>
      <xdr:spPr>
        <a:xfrm>
          <a:off x="5614307" y="1293151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31" name="直線コネクタ 330">
          <a:extLst>
            <a:ext uri="{FF2B5EF4-FFF2-40B4-BE49-F238E27FC236}">
              <a16:creationId xmlns:a16="http://schemas.microsoft.com/office/drawing/2014/main" id="{088945E2-8184-428A-AFA5-F274776F4843}"/>
            </a:ext>
          </a:extLst>
        </xdr:cNvPr>
        <xdr:cNvCxnSpPr/>
      </xdr:nvCxnSpPr>
      <xdr:spPr>
        <a:xfrm>
          <a:off x="6048829" y="12749893"/>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32" name="テキスト ボックス 331">
          <a:extLst>
            <a:ext uri="{FF2B5EF4-FFF2-40B4-BE49-F238E27FC236}">
              <a16:creationId xmlns:a16="http://schemas.microsoft.com/office/drawing/2014/main" id="{0E15A2C9-26BE-4560-BA2E-500D393416A0}"/>
            </a:ext>
          </a:extLst>
        </xdr:cNvPr>
        <xdr:cNvSpPr txBox="1"/>
      </xdr:nvSpPr>
      <xdr:spPr>
        <a:xfrm>
          <a:off x="5614307" y="126103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33" name="【福祉施設】&#10;一人当たり面積グラフ枠">
          <a:extLst>
            <a:ext uri="{FF2B5EF4-FFF2-40B4-BE49-F238E27FC236}">
              <a16:creationId xmlns:a16="http://schemas.microsoft.com/office/drawing/2014/main" id="{1B3761F5-8CC3-4C18-9C17-FEE00455D766}"/>
            </a:ext>
          </a:extLst>
        </xdr:cNvPr>
        <xdr:cNvSpPr/>
      </xdr:nvSpPr>
      <xdr:spPr>
        <a:xfrm>
          <a:off x="6048829" y="12749893"/>
          <a:ext cx="4316185" cy="2250621"/>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163830</xdr:rowOff>
    </xdr:from>
    <xdr:to>
      <xdr:col>54</xdr:col>
      <xdr:colOff>189865</xdr:colOff>
      <xdr:row>86</xdr:row>
      <xdr:rowOff>149134</xdr:rowOff>
    </xdr:to>
    <xdr:cxnSp macro="">
      <xdr:nvCxnSpPr>
        <xdr:cNvPr id="334" name="直線コネクタ 333">
          <a:extLst>
            <a:ext uri="{FF2B5EF4-FFF2-40B4-BE49-F238E27FC236}">
              <a16:creationId xmlns:a16="http://schemas.microsoft.com/office/drawing/2014/main" id="{CE6858D8-1A7C-42A8-9479-0EBF6B0569E3}"/>
            </a:ext>
          </a:extLst>
        </xdr:cNvPr>
        <xdr:cNvCxnSpPr/>
      </xdr:nvCxnSpPr>
      <xdr:spPr>
        <a:xfrm flipV="1">
          <a:off x="9578793" y="13155930"/>
          <a:ext cx="0" cy="15038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152961</xdr:rowOff>
    </xdr:from>
    <xdr:ext cx="469744" cy="259045"/>
    <xdr:sp macro="" textlink="">
      <xdr:nvSpPr>
        <xdr:cNvPr id="335" name="【福祉施設】&#10;一人当たり面積最小値テキスト">
          <a:extLst>
            <a:ext uri="{FF2B5EF4-FFF2-40B4-BE49-F238E27FC236}">
              <a16:creationId xmlns:a16="http://schemas.microsoft.com/office/drawing/2014/main" id="{A9C02EC0-552C-48ED-BE5B-5584063B08BF}"/>
            </a:ext>
          </a:extLst>
        </xdr:cNvPr>
        <xdr:cNvSpPr txBox="1"/>
      </xdr:nvSpPr>
      <xdr:spPr>
        <a:xfrm>
          <a:off x="9617529" y="146636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149134</xdr:rowOff>
    </xdr:from>
    <xdr:to>
      <xdr:col>55</xdr:col>
      <xdr:colOff>88900</xdr:colOff>
      <xdr:row>86</xdr:row>
      <xdr:rowOff>149134</xdr:rowOff>
    </xdr:to>
    <xdr:cxnSp macro="">
      <xdr:nvCxnSpPr>
        <xdr:cNvPr id="336" name="直線コネクタ 335">
          <a:extLst>
            <a:ext uri="{FF2B5EF4-FFF2-40B4-BE49-F238E27FC236}">
              <a16:creationId xmlns:a16="http://schemas.microsoft.com/office/drawing/2014/main" id="{4024C2BD-EAC6-4B94-A883-40D58C8E70B2}"/>
            </a:ext>
          </a:extLst>
        </xdr:cNvPr>
        <xdr:cNvCxnSpPr/>
      </xdr:nvCxnSpPr>
      <xdr:spPr>
        <a:xfrm>
          <a:off x="9506857" y="14659791"/>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110507</xdr:rowOff>
    </xdr:from>
    <xdr:ext cx="469744" cy="259045"/>
    <xdr:sp macro="" textlink="">
      <xdr:nvSpPr>
        <xdr:cNvPr id="337" name="【福祉施設】&#10;一人当たり面積最大値テキスト">
          <a:extLst>
            <a:ext uri="{FF2B5EF4-FFF2-40B4-BE49-F238E27FC236}">
              <a16:creationId xmlns:a16="http://schemas.microsoft.com/office/drawing/2014/main" id="{E283BBDB-6A19-45F9-B00D-C3F45140F02E}"/>
            </a:ext>
          </a:extLst>
        </xdr:cNvPr>
        <xdr:cNvSpPr txBox="1"/>
      </xdr:nvSpPr>
      <xdr:spPr>
        <a:xfrm>
          <a:off x="9617529" y="129338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163830</xdr:rowOff>
    </xdr:from>
    <xdr:to>
      <xdr:col>55</xdr:col>
      <xdr:colOff>88900</xdr:colOff>
      <xdr:row>77</xdr:row>
      <xdr:rowOff>163830</xdr:rowOff>
    </xdr:to>
    <xdr:cxnSp macro="">
      <xdr:nvCxnSpPr>
        <xdr:cNvPr id="338" name="直線コネクタ 337">
          <a:extLst>
            <a:ext uri="{FF2B5EF4-FFF2-40B4-BE49-F238E27FC236}">
              <a16:creationId xmlns:a16="http://schemas.microsoft.com/office/drawing/2014/main" id="{358C3EF0-4862-4068-AC46-3513B878DA5D}"/>
            </a:ext>
          </a:extLst>
        </xdr:cNvPr>
        <xdr:cNvCxnSpPr/>
      </xdr:nvCxnSpPr>
      <xdr:spPr>
        <a:xfrm>
          <a:off x="9506857" y="13155930"/>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135545</xdr:rowOff>
    </xdr:from>
    <xdr:ext cx="469744" cy="259045"/>
    <xdr:sp macro="" textlink="">
      <xdr:nvSpPr>
        <xdr:cNvPr id="339" name="【福祉施設】&#10;一人当たり面積平均値テキスト">
          <a:extLst>
            <a:ext uri="{FF2B5EF4-FFF2-40B4-BE49-F238E27FC236}">
              <a16:creationId xmlns:a16="http://schemas.microsoft.com/office/drawing/2014/main" id="{D3A665CD-C527-4FA7-A578-98F265CA36F8}"/>
            </a:ext>
          </a:extLst>
        </xdr:cNvPr>
        <xdr:cNvSpPr txBox="1"/>
      </xdr:nvSpPr>
      <xdr:spPr>
        <a:xfrm>
          <a:off x="9617529" y="1430874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157118</xdr:rowOff>
    </xdr:from>
    <xdr:to>
      <xdr:col>55</xdr:col>
      <xdr:colOff>50800</xdr:colOff>
      <xdr:row>85</xdr:row>
      <xdr:rowOff>87268</xdr:rowOff>
    </xdr:to>
    <xdr:sp macro="" textlink="">
      <xdr:nvSpPr>
        <xdr:cNvPr id="340" name="フローチャート: 判断 339">
          <a:extLst>
            <a:ext uri="{FF2B5EF4-FFF2-40B4-BE49-F238E27FC236}">
              <a16:creationId xmlns:a16="http://schemas.microsoft.com/office/drawing/2014/main" id="{357EC397-1388-4421-B4F0-616906B3CFA3}"/>
            </a:ext>
          </a:extLst>
        </xdr:cNvPr>
        <xdr:cNvSpPr/>
      </xdr:nvSpPr>
      <xdr:spPr>
        <a:xfrm>
          <a:off x="9544957" y="14330318"/>
          <a:ext cx="85272"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1995</xdr:rowOff>
    </xdr:from>
    <xdr:to>
      <xdr:col>50</xdr:col>
      <xdr:colOff>165100</xdr:colOff>
      <xdr:row>85</xdr:row>
      <xdr:rowOff>103595</xdr:rowOff>
    </xdr:to>
    <xdr:sp macro="" textlink="">
      <xdr:nvSpPr>
        <xdr:cNvPr id="341" name="フローチャート: 判断 340">
          <a:extLst>
            <a:ext uri="{FF2B5EF4-FFF2-40B4-BE49-F238E27FC236}">
              <a16:creationId xmlns:a16="http://schemas.microsoft.com/office/drawing/2014/main" id="{870254DB-D922-4EC5-B18C-87E4FBD7FFA2}"/>
            </a:ext>
          </a:extLst>
        </xdr:cNvPr>
        <xdr:cNvSpPr/>
      </xdr:nvSpPr>
      <xdr:spPr>
        <a:xfrm>
          <a:off x="8772071" y="143439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21589</xdr:rowOff>
    </xdr:from>
    <xdr:to>
      <xdr:col>46</xdr:col>
      <xdr:colOff>38100</xdr:colOff>
      <xdr:row>85</xdr:row>
      <xdr:rowOff>123189</xdr:rowOff>
    </xdr:to>
    <xdr:sp macro="" textlink="">
      <xdr:nvSpPr>
        <xdr:cNvPr id="342" name="フローチャート: 判断 341">
          <a:extLst>
            <a:ext uri="{FF2B5EF4-FFF2-40B4-BE49-F238E27FC236}">
              <a16:creationId xmlns:a16="http://schemas.microsoft.com/office/drawing/2014/main" id="{E849FEA1-3B17-459F-B072-284B30F21EC4}"/>
            </a:ext>
          </a:extLst>
        </xdr:cNvPr>
        <xdr:cNvSpPr/>
      </xdr:nvSpPr>
      <xdr:spPr>
        <a:xfrm>
          <a:off x="7964714" y="14363518"/>
          <a:ext cx="85272"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5262</xdr:rowOff>
    </xdr:from>
    <xdr:to>
      <xdr:col>41</xdr:col>
      <xdr:colOff>101600</xdr:colOff>
      <xdr:row>85</xdr:row>
      <xdr:rowOff>106862</xdr:rowOff>
    </xdr:to>
    <xdr:sp macro="" textlink="">
      <xdr:nvSpPr>
        <xdr:cNvPr id="343" name="フローチャート: 判断 342">
          <a:extLst>
            <a:ext uri="{FF2B5EF4-FFF2-40B4-BE49-F238E27FC236}">
              <a16:creationId xmlns:a16="http://schemas.microsoft.com/office/drawing/2014/main" id="{65F2CDED-E956-43B5-A078-55122FB8A315}"/>
            </a:ext>
          </a:extLst>
        </xdr:cNvPr>
        <xdr:cNvSpPr/>
      </xdr:nvSpPr>
      <xdr:spPr>
        <a:xfrm>
          <a:off x="7141029" y="14347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77107</xdr:rowOff>
    </xdr:from>
    <xdr:to>
      <xdr:col>36</xdr:col>
      <xdr:colOff>165100</xdr:colOff>
      <xdr:row>86</xdr:row>
      <xdr:rowOff>7257</xdr:rowOff>
    </xdr:to>
    <xdr:sp macro="" textlink="">
      <xdr:nvSpPr>
        <xdr:cNvPr id="344" name="フローチャート: 判断 343">
          <a:extLst>
            <a:ext uri="{FF2B5EF4-FFF2-40B4-BE49-F238E27FC236}">
              <a16:creationId xmlns:a16="http://schemas.microsoft.com/office/drawing/2014/main" id="{61AA426B-5B7A-4A82-A510-1200824B920B}"/>
            </a:ext>
          </a:extLst>
        </xdr:cNvPr>
        <xdr:cNvSpPr/>
      </xdr:nvSpPr>
      <xdr:spPr>
        <a:xfrm>
          <a:off x="6333671" y="14419036"/>
          <a:ext cx="101600"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45" name="テキスト ボックス 344">
          <a:extLst>
            <a:ext uri="{FF2B5EF4-FFF2-40B4-BE49-F238E27FC236}">
              <a16:creationId xmlns:a16="http://schemas.microsoft.com/office/drawing/2014/main" id="{CFB16F2A-468C-4779-8A77-B487CBC181DC}"/>
            </a:ext>
          </a:extLst>
        </xdr:cNvPr>
        <xdr:cNvSpPr txBox="1"/>
      </xdr:nvSpPr>
      <xdr:spPr>
        <a:xfrm>
          <a:off x="9405257"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46" name="テキスト ボックス 345">
          <a:extLst>
            <a:ext uri="{FF2B5EF4-FFF2-40B4-BE49-F238E27FC236}">
              <a16:creationId xmlns:a16="http://schemas.microsoft.com/office/drawing/2014/main" id="{17A57280-A24C-4998-A1A1-B50DD73DE4E0}"/>
            </a:ext>
          </a:extLst>
        </xdr:cNvPr>
        <xdr:cNvSpPr txBox="1"/>
      </xdr:nvSpPr>
      <xdr:spPr>
        <a:xfrm>
          <a:off x="8648700"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47" name="テキスト ボックス 346">
          <a:extLst>
            <a:ext uri="{FF2B5EF4-FFF2-40B4-BE49-F238E27FC236}">
              <a16:creationId xmlns:a16="http://schemas.microsoft.com/office/drawing/2014/main" id="{9742A676-FB82-43E5-B8A5-A05F050E5E4D}"/>
            </a:ext>
          </a:extLst>
        </xdr:cNvPr>
        <xdr:cNvSpPr txBox="1"/>
      </xdr:nvSpPr>
      <xdr:spPr>
        <a:xfrm>
          <a:off x="7835900"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48" name="テキスト ボックス 347">
          <a:extLst>
            <a:ext uri="{FF2B5EF4-FFF2-40B4-BE49-F238E27FC236}">
              <a16:creationId xmlns:a16="http://schemas.microsoft.com/office/drawing/2014/main" id="{1A3E1997-3B92-42B8-84C7-41B7E6233CDB}"/>
            </a:ext>
          </a:extLst>
        </xdr:cNvPr>
        <xdr:cNvSpPr txBox="1"/>
      </xdr:nvSpPr>
      <xdr:spPr>
        <a:xfrm>
          <a:off x="7017657"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49" name="テキスト ボックス 348">
          <a:extLst>
            <a:ext uri="{FF2B5EF4-FFF2-40B4-BE49-F238E27FC236}">
              <a16:creationId xmlns:a16="http://schemas.microsoft.com/office/drawing/2014/main" id="{A0693D12-DA83-4227-874D-938E0033D519}"/>
            </a:ext>
          </a:extLst>
        </xdr:cNvPr>
        <xdr:cNvSpPr txBox="1"/>
      </xdr:nvSpPr>
      <xdr:spPr>
        <a:xfrm>
          <a:off x="6210300" y="14997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81</xdr:row>
      <xdr:rowOff>28121</xdr:rowOff>
    </xdr:from>
    <xdr:to>
      <xdr:col>55</xdr:col>
      <xdr:colOff>50800</xdr:colOff>
      <xdr:row>81</xdr:row>
      <xdr:rowOff>129721</xdr:rowOff>
    </xdr:to>
    <xdr:sp macro="" textlink="">
      <xdr:nvSpPr>
        <xdr:cNvPr id="350" name="楕円 349">
          <a:extLst>
            <a:ext uri="{FF2B5EF4-FFF2-40B4-BE49-F238E27FC236}">
              <a16:creationId xmlns:a16="http://schemas.microsoft.com/office/drawing/2014/main" id="{79B16C00-C879-4A75-9FFB-BBB62E49CB71}"/>
            </a:ext>
          </a:extLst>
        </xdr:cNvPr>
        <xdr:cNvSpPr/>
      </xdr:nvSpPr>
      <xdr:spPr>
        <a:xfrm>
          <a:off x="9544957" y="13695135"/>
          <a:ext cx="85272"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80</xdr:row>
      <xdr:rowOff>50998</xdr:rowOff>
    </xdr:from>
    <xdr:ext cx="469744" cy="259045"/>
    <xdr:sp macro="" textlink="">
      <xdr:nvSpPr>
        <xdr:cNvPr id="351" name="【福祉施設】&#10;一人当たり面積該当値テキスト">
          <a:extLst>
            <a:ext uri="{FF2B5EF4-FFF2-40B4-BE49-F238E27FC236}">
              <a16:creationId xmlns:a16="http://schemas.microsoft.com/office/drawing/2014/main" id="{C06A5B17-5AA9-45FB-9CAE-4A9857BABD32}"/>
            </a:ext>
          </a:extLst>
        </xdr:cNvPr>
        <xdr:cNvSpPr txBox="1"/>
      </xdr:nvSpPr>
      <xdr:spPr>
        <a:xfrm>
          <a:off x="9617529" y="135492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81</xdr:row>
      <xdr:rowOff>15058</xdr:rowOff>
    </xdr:from>
    <xdr:to>
      <xdr:col>50</xdr:col>
      <xdr:colOff>165100</xdr:colOff>
      <xdr:row>81</xdr:row>
      <xdr:rowOff>116658</xdr:rowOff>
    </xdr:to>
    <xdr:sp macro="" textlink="">
      <xdr:nvSpPr>
        <xdr:cNvPr id="352" name="楕円 351">
          <a:extLst>
            <a:ext uri="{FF2B5EF4-FFF2-40B4-BE49-F238E27FC236}">
              <a16:creationId xmlns:a16="http://schemas.microsoft.com/office/drawing/2014/main" id="{632CB101-7FF3-406B-A7F4-6069861CDB8F}"/>
            </a:ext>
          </a:extLst>
        </xdr:cNvPr>
        <xdr:cNvSpPr/>
      </xdr:nvSpPr>
      <xdr:spPr>
        <a:xfrm>
          <a:off x="8772071" y="13682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81</xdr:row>
      <xdr:rowOff>65858</xdr:rowOff>
    </xdr:from>
    <xdr:to>
      <xdr:col>55</xdr:col>
      <xdr:colOff>0</xdr:colOff>
      <xdr:row>81</xdr:row>
      <xdr:rowOff>78921</xdr:rowOff>
    </xdr:to>
    <xdr:cxnSp macro="">
      <xdr:nvCxnSpPr>
        <xdr:cNvPr id="353" name="直線コネクタ 352">
          <a:extLst>
            <a:ext uri="{FF2B5EF4-FFF2-40B4-BE49-F238E27FC236}">
              <a16:creationId xmlns:a16="http://schemas.microsoft.com/office/drawing/2014/main" id="{6EC22F2A-FA56-4AC4-86B9-7C7CEF48223C}"/>
            </a:ext>
          </a:extLst>
        </xdr:cNvPr>
        <xdr:cNvCxnSpPr/>
      </xdr:nvCxnSpPr>
      <xdr:spPr>
        <a:xfrm>
          <a:off x="8822871" y="13732872"/>
          <a:ext cx="756558"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80</xdr:row>
      <xdr:rowOff>363</xdr:rowOff>
    </xdr:from>
    <xdr:to>
      <xdr:col>46</xdr:col>
      <xdr:colOff>38100</xdr:colOff>
      <xdr:row>80</xdr:row>
      <xdr:rowOff>101963</xdr:rowOff>
    </xdr:to>
    <xdr:sp macro="" textlink="">
      <xdr:nvSpPr>
        <xdr:cNvPr id="354" name="楕円 353">
          <a:extLst>
            <a:ext uri="{FF2B5EF4-FFF2-40B4-BE49-F238E27FC236}">
              <a16:creationId xmlns:a16="http://schemas.microsoft.com/office/drawing/2014/main" id="{481B0A6B-16F7-4993-8507-13D241B99126}"/>
            </a:ext>
          </a:extLst>
        </xdr:cNvPr>
        <xdr:cNvSpPr/>
      </xdr:nvSpPr>
      <xdr:spPr>
        <a:xfrm>
          <a:off x="7964714" y="13498649"/>
          <a:ext cx="85272"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80</xdr:row>
      <xdr:rowOff>51163</xdr:rowOff>
    </xdr:from>
    <xdr:to>
      <xdr:col>50</xdr:col>
      <xdr:colOff>114300</xdr:colOff>
      <xdr:row>81</xdr:row>
      <xdr:rowOff>65858</xdr:rowOff>
    </xdr:to>
    <xdr:cxnSp macro="">
      <xdr:nvCxnSpPr>
        <xdr:cNvPr id="355" name="直線コネクタ 354">
          <a:extLst>
            <a:ext uri="{FF2B5EF4-FFF2-40B4-BE49-F238E27FC236}">
              <a16:creationId xmlns:a16="http://schemas.microsoft.com/office/drawing/2014/main" id="{19C5F433-E2B8-4469-9616-61E00BB1A098}"/>
            </a:ext>
          </a:extLst>
        </xdr:cNvPr>
        <xdr:cNvCxnSpPr/>
      </xdr:nvCxnSpPr>
      <xdr:spPr>
        <a:xfrm>
          <a:off x="8010071" y="13549449"/>
          <a:ext cx="812800" cy="1834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81</xdr:row>
      <xdr:rowOff>18324</xdr:rowOff>
    </xdr:from>
    <xdr:to>
      <xdr:col>41</xdr:col>
      <xdr:colOff>101600</xdr:colOff>
      <xdr:row>81</xdr:row>
      <xdr:rowOff>119924</xdr:rowOff>
    </xdr:to>
    <xdr:sp macro="" textlink="">
      <xdr:nvSpPr>
        <xdr:cNvPr id="356" name="楕円 355">
          <a:extLst>
            <a:ext uri="{FF2B5EF4-FFF2-40B4-BE49-F238E27FC236}">
              <a16:creationId xmlns:a16="http://schemas.microsoft.com/office/drawing/2014/main" id="{7924E4E2-A789-411F-BB85-F36D10F28894}"/>
            </a:ext>
          </a:extLst>
        </xdr:cNvPr>
        <xdr:cNvSpPr/>
      </xdr:nvSpPr>
      <xdr:spPr>
        <a:xfrm>
          <a:off x="7141029" y="13685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80</xdr:row>
      <xdr:rowOff>51163</xdr:rowOff>
    </xdr:from>
    <xdr:to>
      <xdr:col>45</xdr:col>
      <xdr:colOff>177800</xdr:colOff>
      <xdr:row>81</xdr:row>
      <xdr:rowOff>69124</xdr:rowOff>
    </xdr:to>
    <xdr:cxnSp macro="">
      <xdr:nvCxnSpPr>
        <xdr:cNvPr id="357" name="直線コネクタ 356">
          <a:extLst>
            <a:ext uri="{FF2B5EF4-FFF2-40B4-BE49-F238E27FC236}">
              <a16:creationId xmlns:a16="http://schemas.microsoft.com/office/drawing/2014/main" id="{DB7025E7-11F1-4D79-BCC2-86A84FB46F39}"/>
            </a:ext>
          </a:extLst>
        </xdr:cNvPr>
        <xdr:cNvCxnSpPr/>
      </xdr:nvCxnSpPr>
      <xdr:spPr>
        <a:xfrm flipV="1">
          <a:off x="7191829" y="13549449"/>
          <a:ext cx="818242" cy="1866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94722</xdr:rowOff>
    </xdr:from>
    <xdr:ext cx="469744" cy="259045"/>
    <xdr:sp macro="" textlink="">
      <xdr:nvSpPr>
        <xdr:cNvPr id="358" name="n_1aveValue【福祉施設】&#10;一人当たり面積">
          <a:extLst>
            <a:ext uri="{FF2B5EF4-FFF2-40B4-BE49-F238E27FC236}">
              <a16:creationId xmlns:a16="http://schemas.microsoft.com/office/drawing/2014/main" id="{A7A4FC88-203A-4089-B6CD-09EB4A204770}"/>
            </a:ext>
          </a:extLst>
        </xdr:cNvPr>
        <xdr:cNvSpPr txBox="1"/>
      </xdr:nvSpPr>
      <xdr:spPr>
        <a:xfrm>
          <a:off x="8591627" y="144366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114316</xdr:rowOff>
    </xdr:from>
    <xdr:ext cx="469744" cy="259045"/>
    <xdr:sp macro="" textlink="">
      <xdr:nvSpPr>
        <xdr:cNvPr id="359" name="n_2aveValue【福祉施設】&#10;一人当たり面積">
          <a:extLst>
            <a:ext uri="{FF2B5EF4-FFF2-40B4-BE49-F238E27FC236}">
              <a16:creationId xmlns:a16="http://schemas.microsoft.com/office/drawing/2014/main" id="{F55E7F63-0C61-46AC-8922-8B69CF90192A}"/>
            </a:ext>
          </a:extLst>
        </xdr:cNvPr>
        <xdr:cNvSpPr txBox="1"/>
      </xdr:nvSpPr>
      <xdr:spPr>
        <a:xfrm>
          <a:off x="7796970" y="144562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97989</xdr:rowOff>
    </xdr:from>
    <xdr:ext cx="469744" cy="259045"/>
    <xdr:sp macro="" textlink="">
      <xdr:nvSpPr>
        <xdr:cNvPr id="360" name="n_3aveValue【福祉施設】&#10;一人当たり面積">
          <a:extLst>
            <a:ext uri="{FF2B5EF4-FFF2-40B4-BE49-F238E27FC236}">
              <a16:creationId xmlns:a16="http://schemas.microsoft.com/office/drawing/2014/main" id="{F489C86C-1AF1-4287-9627-8C8BA64AA5A8}"/>
            </a:ext>
          </a:extLst>
        </xdr:cNvPr>
        <xdr:cNvSpPr txBox="1"/>
      </xdr:nvSpPr>
      <xdr:spPr>
        <a:xfrm>
          <a:off x="6973284" y="144399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84</xdr:row>
      <xdr:rowOff>23784</xdr:rowOff>
    </xdr:from>
    <xdr:ext cx="469744" cy="259045"/>
    <xdr:sp macro="" textlink="">
      <xdr:nvSpPr>
        <xdr:cNvPr id="361" name="n_4aveValue【福祉施設】&#10;一人当たり面積">
          <a:extLst>
            <a:ext uri="{FF2B5EF4-FFF2-40B4-BE49-F238E27FC236}">
              <a16:creationId xmlns:a16="http://schemas.microsoft.com/office/drawing/2014/main" id="{50B7435E-6BC5-4440-A3F5-79ACDE854E43}"/>
            </a:ext>
          </a:extLst>
        </xdr:cNvPr>
        <xdr:cNvSpPr txBox="1"/>
      </xdr:nvSpPr>
      <xdr:spPr>
        <a:xfrm>
          <a:off x="6165927" y="141969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79</xdr:row>
      <xdr:rowOff>133185</xdr:rowOff>
    </xdr:from>
    <xdr:ext cx="469744" cy="259045"/>
    <xdr:sp macro="" textlink="">
      <xdr:nvSpPr>
        <xdr:cNvPr id="362" name="n_1mainValue【福祉施設】&#10;一人当たり面積">
          <a:extLst>
            <a:ext uri="{FF2B5EF4-FFF2-40B4-BE49-F238E27FC236}">
              <a16:creationId xmlns:a16="http://schemas.microsoft.com/office/drawing/2014/main" id="{D5F8DCEB-95D3-423A-8627-B8F28DD87DB5}"/>
            </a:ext>
          </a:extLst>
        </xdr:cNvPr>
        <xdr:cNvSpPr txBox="1"/>
      </xdr:nvSpPr>
      <xdr:spPr>
        <a:xfrm>
          <a:off x="8591627" y="134627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78</xdr:row>
      <xdr:rowOff>118490</xdr:rowOff>
    </xdr:from>
    <xdr:ext cx="469744" cy="259045"/>
    <xdr:sp macro="" textlink="">
      <xdr:nvSpPr>
        <xdr:cNvPr id="363" name="n_2mainValue【福祉施設】&#10;一人当たり面積">
          <a:extLst>
            <a:ext uri="{FF2B5EF4-FFF2-40B4-BE49-F238E27FC236}">
              <a16:creationId xmlns:a16="http://schemas.microsoft.com/office/drawing/2014/main" id="{153F4447-3D9D-4119-B01B-E7FBDBE1ABC2}"/>
            </a:ext>
          </a:extLst>
        </xdr:cNvPr>
        <xdr:cNvSpPr txBox="1"/>
      </xdr:nvSpPr>
      <xdr:spPr>
        <a:xfrm>
          <a:off x="7796970" y="132793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79</xdr:row>
      <xdr:rowOff>136451</xdr:rowOff>
    </xdr:from>
    <xdr:ext cx="469744" cy="259045"/>
    <xdr:sp macro="" textlink="">
      <xdr:nvSpPr>
        <xdr:cNvPr id="364" name="n_3mainValue【福祉施設】&#10;一人当たり面積">
          <a:extLst>
            <a:ext uri="{FF2B5EF4-FFF2-40B4-BE49-F238E27FC236}">
              <a16:creationId xmlns:a16="http://schemas.microsoft.com/office/drawing/2014/main" id="{B3B4DAF1-72C4-497C-9F18-7D76AC038619}"/>
            </a:ext>
          </a:extLst>
        </xdr:cNvPr>
        <xdr:cNvSpPr txBox="1"/>
      </xdr:nvSpPr>
      <xdr:spPr>
        <a:xfrm>
          <a:off x="6973284" y="134660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65" name="正方形/長方形 364">
          <a:extLst>
            <a:ext uri="{FF2B5EF4-FFF2-40B4-BE49-F238E27FC236}">
              <a16:creationId xmlns:a16="http://schemas.microsoft.com/office/drawing/2014/main" id="{71507517-0944-4331-A295-CC2C7AD95E3A}"/>
            </a:ext>
          </a:extLst>
        </xdr:cNvPr>
        <xdr:cNvSpPr/>
      </xdr:nvSpPr>
      <xdr:spPr>
        <a:xfrm>
          <a:off x="696686" y="15373350"/>
          <a:ext cx="4332514" cy="626836"/>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66" name="正方形/長方形 365">
          <a:extLst>
            <a:ext uri="{FF2B5EF4-FFF2-40B4-BE49-F238E27FC236}">
              <a16:creationId xmlns:a16="http://schemas.microsoft.com/office/drawing/2014/main" id="{BD0A5198-7862-4DA6-BB71-5BD246752AEF}"/>
            </a:ext>
          </a:extLst>
        </xdr:cNvPr>
        <xdr:cNvSpPr/>
      </xdr:nvSpPr>
      <xdr:spPr>
        <a:xfrm>
          <a:off x="823686" y="1602558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67" name="正方形/長方形 366">
          <a:extLst>
            <a:ext uri="{FF2B5EF4-FFF2-40B4-BE49-F238E27FC236}">
              <a16:creationId xmlns:a16="http://schemas.microsoft.com/office/drawing/2014/main" id="{082D6F46-6D55-474C-8C75-B72321DB070D}"/>
            </a:ext>
          </a:extLst>
        </xdr:cNvPr>
        <xdr:cNvSpPr/>
      </xdr:nvSpPr>
      <xdr:spPr>
        <a:xfrm>
          <a:off x="823686" y="16223343"/>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68" name="正方形/長方形 367">
          <a:extLst>
            <a:ext uri="{FF2B5EF4-FFF2-40B4-BE49-F238E27FC236}">
              <a16:creationId xmlns:a16="http://schemas.microsoft.com/office/drawing/2014/main" id="{17C10E25-B040-425F-B8B3-12211031FD2B}"/>
            </a:ext>
          </a:extLst>
        </xdr:cNvPr>
        <xdr:cNvSpPr/>
      </xdr:nvSpPr>
      <xdr:spPr>
        <a:xfrm>
          <a:off x="1741714" y="16025586"/>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69" name="正方形/長方形 368">
          <a:extLst>
            <a:ext uri="{FF2B5EF4-FFF2-40B4-BE49-F238E27FC236}">
              <a16:creationId xmlns:a16="http://schemas.microsoft.com/office/drawing/2014/main" id="{6031CA96-49E5-4E11-9A81-62E63A54D39C}"/>
            </a:ext>
          </a:extLst>
        </xdr:cNvPr>
        <xdr:cNvSpPr/>
      </xdr:nvSpPr>
      <xdr:spPr>
        <a:xfrm>
          <a:off x="1741714" y="16223343"/>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70" name="正方形/長方形 369">
          <a:extLst>
            <a:ext uri="{FF2B5EF4-FFF2-40B4-BE49-F238E27FC236}">
              <a16:creationId xmlns:a16="http://schemas.microsoft.com/office/drawing/2014/main" id="{06EBE06E-CD7F-4502-B951-B4D7D195F1C2}"/>
            </a:ext>
          </a:extLst>
        </xdr:cNvPr>
        <xdr:cNvSpPr/>
      </xdr:nvSpPr>
      <xdr:spPr>
        <a:xfrm>
          <a:off x="2786743" y="1602558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71" name="正方形/長方形 370">
          <a:extLst>
            <a:ext uri="{FF2B5EF4-FFF2-40B4-BE49-F238E27FC236}">
              <a16:creationId xmlns:a16="http://schemas.microsoft.com/office/drawing/2014/main" id="{BFCAC455-BDB8-4227-8F89-9EB6F6EA630F}"/>
            </a:ext>
          </a:extLst>
        </xdr:cNvPr>
        <xdr:cNvSpPr/>
      </xdr:nvSpPr>
      <xdr:spPr>
        <a:xfrm>
          <a:off x="2786743" y="16223343"/>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72" name="正方形/長方形 371">
          <a:extLst>
            <a:ext uri="{FF2B5EF4-FFF2-40B4-BE49-F238E27FC236}">
              <a16:creationId xmlns:a16="http://schemas.microsoft.com/office/drawing/2014/main" id="{DEA6F1BB-B854-47FF-A582-4064413AADBD}"/>
            </a:ext>
          </a:extLst>
        </xdr:cNvPr>
        <xdr:cNvSpPr/>
      </xdr:nvSpPr>
      <xdr:spPr>
        <a:xfrm>
          <a:off x="696686" y="16500021"/>
          <a:ext cx="4332514" cy="22479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73" name="テキスト ボックス 372">
          <a:extLst>
            <a:ext uri="{FF2B5EF4-FFF2-40B4-BE49-F238E27FC236}">
              <a16:creationId xmlns:a16="http://schemas.microsoft.com/office/drawing/2014/main" id="{FEC33792-0EF2-40C9-81C7-3108E0A330D9}"/>
            </a:ext>
          </a:extLst>
        </xdr:cNvPr>
        <xdr:cNvSpPr txBox="1"/>
      </xdr:nvSpPr>
      <xdr:spPr>
        <a:xfrm>
          <a:off x="674914" y="16312243"/>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74" name="直線コネクタ 373">
          <a:extLst>
            <a:ext uri="{FF2B5EF4-FFF2-40B4-BE49-F238E27FC236}">
              <a16:creationId xmlns:a16="http://schemas.microsoft.com/office/drawing/2014/main" id="{0DA38894-ECAC-49EB-816C-A00AFE9D19BB}"/>
            </a:ext>
          </a:extLst>
        </xdr:cNvPr>
        <xdr:cNvCxnSpPr/>
      </xdr:nvCxnSpPr>
      <xdr:spPr>
        <a:xfrm>
          <a:off x="696686" y="18747921"/>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75" name="テキスト ボックス 374">
          <a:extLst>
            <a:ext uri="{FF2B5EF4-FFF2-40B4-BE49-F238E27FC236}">
              <a16:creationId xmlns:a16="http://schemas.microsoft.com/office/drawing/2014/main" id="{2FC2618F-D53A-4D0D-A2DB-DE9D87C9EA5F}"/>
            </a:ext>
          </a:extLst>
        </xdr:cNvPr>
        <xdr:cNvSpPr txBox="1"/>
      </xdr:nvSpPr>
      <xdr:spPr>
        <a:xfrm>
          <a:off x="278492" y="186084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108</xdr:row>
      <xdr:rowOff>152400</xdr:rowOff>
    </xdr:from>
    <xdr:to>
      <xdr:col>28</xdr:col>
      <xdr:colOff>114300</xdr:colOff>
      <xdr:row>108</xdr:row>
      <xdr:rowOff>152400</xdr:rowOff>
    </xdr:to>
    <xdr:cxnSp macro="">
      <xdr:nvCxnSpPr>
        <xdr:cNvPr id="376" name="直線コネクタ 375">
          <a:extLst>
            <a:ext uri="{FF2B5EF4-FFF2-40B4-BE49-F238E27FC236}">
              <a16:creationId xmlns:a16="http://schemas.microsoft.com/office/drawing/2014/main" id="{3602957E-0C15-4288-AD39-EDD503C7E8C9}"/>
            </a:ext>
          </a:extLst>
        </xdr:cNvPr>
        <xdr:cNvCxnSpPr/>
      </xdr:nvCxnSpPr>
      <xdr:spPr>
        <a:xfrm>
          <a:off x="696686" y="18375086"/>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108</xdr:row>
      <xdr:rowOff>10177</xdr:rowOff>
    </xdr:from>
    <xdr:ext cx="403059" cy="259045"/>
    <xdr:sp macro="" textlink="">
      <xdr:nvSpPr>
        <xdr:cNvPr id="377" name="テキスト ボックス 376">
          <a:extLst>
            <a:ext uri="{FF2B5EF4-FFF2-40B4-BE49-F238E27FC236}">
              <a16:creationId xmlns:a16="http://schemas.microsoft.com/office/drawing/2014/main" id="{B6D2FD06-4329-4277-B660-D6260933DB0B}"/>
            </a:ext>
          </a:extLst>
        </xdr:cNvPr>
        <xdr:cNvSpPr txBox="1"/>
      </xdr:nvSpPr>
      <xdr:spPr>
        <a:xfrm>
          <a:off x="342612" y="182328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106</xdr:row>
      <xdr:rowOff>114300</xdr:rowOff>
    </xdr:from>
    <xdr:to>
      <xdr:col>28</xdr:col>
      <xdr:colOff>114300</xdr:colOff>
      <xdr:row>106</xdr:row>
      <xdr:rowOff>114300</xdr:rowOff>
    </xdr:to>
    <xdr:cxnSp macro="">
      <xdr:nvCxnSpPr>
        <xdr:cNvPr id="378" name="直線コネクタ 377">
          <a:extLst>
            <a:ext uri="{FF2B5EF4-FFF2-40B4-BE49-F238E27FC236}">
              <a16:creationId xmlns:a16="http://schemas.microsoft.com/office/drawing/2014/main" id="{4F4E4D35-E2C9-4B6C-9B3A-CF687EB4E86B}"/>
            </a:ext>
          </a:extLst>
        </xdr:cNvPr>
        <xdr:cNvCxnSpPr/>
      </xdr:nvCxnSpPr>
      <xdr:spPr>
        <a:xfrm>
          <a:off x="696686" y="17999529"/>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105</xdr:row>
      <xdr:rowOff>143527</xdr:rowOff>
    </xdr:from>
    <xdr:ext cx="403059" cy="259045"/>
    <xdr:sp macro="" textlink="">
      <xdr:nvSpPr>
        <xdr:cNvPr id="379" name="テキスト ボックス 378">
          <a:extLst>
            <a:ext uri="{FF2B5EF4-FFF2-40B4-BE49-F238E27FC236}">
              <a16:creationId xmlns:a16="http://schemas.microsoft.com/office/drawing/2014/main" id="{66715B3D-8D28-4721-BC73-2043BD55D019}"/>
            </a:ext>
          </a:extLst>
        </xdr:cNvPr>
        <xdr:cNvSpPr txBox="1"/>
      </xdr:nvSpPr>
      <xdr:spPr>
        <a:xfrm>
          <a:off x="342612" y="17860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104</xdr:row>
      <xdr:rowOff>76200</xdr:rowOff>
    </xdr:from>
    <xdr:to>
      <xdr:col>28</xdr:col>
      <xdr:colOff>114300</xdr:colOff>
      <xdr:row>104</xdr:row>
      <xdr:rowOff>76200</xdr:rowOff>
    </xdr:to>
    <xdr:cxnSp macro="">
      <xdr:nvCxnSpPr>
        <xdr:cNvPr id="380" name="直線コネクタ 379">
          <a:extLst>
            <a:ext uri="{FF2B5EF4-FFF2-40B4-BE49-F238E27FC236}">
              <a16:creationId xmlns:a16="http://schemas.microsoft.com/office/drawing/2014/main" id="{DEBEC9A9-78B0-4B4C-9008-28ECA87D616F}"/>
            </a:ext>
          </a:extLst>
        </xdr:cNvPr>
        <xdr:cNvCxnSpPr/>
      </xdr:nvCxnSpPr>
      <xdr:spPr>
        <a:xfrm>
          <a:off x="696686" y="17623971"/>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103</xdr:row>
      <xdr:rowOff>105427</xdr:rowOff>
    </xdr:from>
    <xdr:ext cx="403059" cy="259045"/>
    <xdr:sp macro="" textlink="">
      <xdr:nvSpPr>
        <xdr:cNvPr id="381" name="テキスト ボックス 380">
          <a:extLst>
            <a:ext uri="{FF2B5EF4-FFF2-40B4-BE49-F238E27FC236}">
              <a16:creationId xmlns:a16="http://schemas.microsoft.com/office/drawing/2014/main" id="{CF3543FA-1637-4710-9468-B39F2939EF55}"/>
            </a:ext>
          </a:extLst>
        </xdr:cNvPr>
        <xdr:cNvSpPr txBox="1"/>
      </xdr:nvSpPr>
      <xdr:spPr>
        <a:xfrm>
          <a:off x="342612" y="174844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102</xdr:row>
      <xdr:rowOff>38100</xdr:rowOff>
    </xdr:from>
    <xdr:to>
      <xdr:col>28</xdr:col>
      <xdr:colOff>114300</xdr:colOff>
      <xdr:row>102</xdr:row>
      <xdr:rowOff>38100</xdr:rowOff>
    </xdr:to>
    <xdr:cxnSp macro="">
      <xdr:nvCxnSpPr>
        <xdr:cNvPr id="382" name="直線コネクタ 381">
          <a:extLst>
            <a:ext uri="{FF2B5EF4-FFF2-40B4-BE49-F238E27FC236}">
              <a16:creationId xmlns:a16="http://schemas.microsoft.com/office/drawing/2014/main" id="{63C89AC6-6995-4A1D-848A-1379F75BA681}"/>
            </a:ext>
          </a:extLst>
        </xdr:cNvPr>
        <xdr:cNvCxnSpPr/>
      </xdr:nvCxnSpPr>
      <xdr:spPr>
        <a:xfrm>
          <a:off x="696686" y="17248414"/>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101</xdr:row>
      <xdr:rowOff>67327</xdr:rowOff>
    </xdr:from>
    <xdr:ext cx="403059" cy="259045"/>
    <xdr:sp macro="" textlink="">
      <xdr:nvSpPr>
        <xdr:cNvPr id="383" name="テキスト ボックス 382">
          <a:extLst>
            <a:ext uri="{FF2B5EF4-FFF2-40B4-BE49-F238E27FC236}">
              <a16:creationId xmlns:a16="http://schemas.microsoft.com/office/drawing/2014/main" id="{A349B193-CA71-4821-AA6D-8F21A6E4D092}"/>
            </a:ext>
          </a:extLst>
        </xdr:cNvPr>
        <xdr:cNvSpPr txBox="1"/>
      </xdr:nvSpPr>
      <xdr:spPr>
        <a:xfrm>
          <a:off x="342612" y="1710891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100</xdr:row>
      <xdr:rowOff>0</xdr:rowOff>
    </xdr:from>
    <xdr:to>
      <xdr:col>28</xdr:col>
      <xdr:colOff>114300</xdr:colOff>
      <xdr:row>100</xdr:row>
      <xdr:rowOff>0</xdr:rowOff>
    </xdr:to>
    <xdr:cxnSp macro="">
      <xdr:nvCxnSpPr>
        <xdr:cNvPr id="384" name="直線コネクタ 383">
          <a:extLst>
            <a:ext uri="{FF2B5EF4-FFF2-40B4-BE49-F238E27FC236}">
              <a16:creationId xmlns:a16="http://schemas.microsoft.com/office/drawing/2014/main" id="{3109F507-8167-4BF9-9888-D7F9D7C0A42B}"/>
            </a:ext>
          </a:extLst>
        </xdr:cNvPr>
        <xdr:cNvCxnSpPr/>
      </xdr:nvCxnSpPr>
      <xdr:spPr>
        <a:xfrm>
          <a:off x="696686" y="16872857"/>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99</xdr:row>
      <xdr:rowOff>29227</xdr:rowOff>
    </xdr:from>
    <xdr:ext cx="338939" cy="259045"/>
    <xdr:sp macro="" textlink="">
      <xdr:nvSpPr>
        <xdr:cNvPr id="385" name="テキスト ボックス 384">
          <a:extLst>
            <a:ext uri="{FF2B5EF4-FFF2-40B4-BE49-F238E27FC236}">
              <a16:creationId xmlns:a16="http://schemas.microsoft.com/office/drawing/2014/main" id="{703C16A9-D025-4B91-AB35-9DB4312652E0}"/>
            </a:ext>
          </a:extLst>
        </xdr:cNvPr>
        <xdr:cNvSpPr txBox="1"/>
      </xdr:nvSpPr>
      <xdr:spPr>
        <a:xfrm>
          <a:off x="390404" y="1673335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86" name="直線コネクタ 385">
          <a:extLst>
            <a:ext uri="{FF2B5EF4-FFF2-40B4-BE49-F238E27FC236}">
              <a16:creationId xmlns:a16="http://schemas.microsoft.com/office/drawing/2014/main" id="{3A2C0247-7FEA-42E3-B1BE-2D839FE89BF1}"/>
            </a:ext>
          </a:extLst>
        </xdr:cNvPr>
        <xdr:cNvCxnSpPr/>
      </xdr:nvCxnSpPr>
      <xdr:spPr>
        <a:xfrm>
          <a:off x="696686" y="16500021"/>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387" name="【市民会館】&#10;有形固定資産減価償却率グラフ枠">
          <a:extLst>
            <a:ext uri="{FF2B5EF4-FFF2-40B4-BE49-F238E27FC236}">
              <a16:creationId xmlns:a16="http://schemas.microsoft.com/office/drawing/2014/main" id="{837F8A9D-F6BE-4EE5-B7F4-DEC3F19DAADD}"/>
            </a:ext>
          </a:extLst>
        </xdr:cNvPr>
        <xdr:cNvSpPr/>
      </xdr:nvSpPr>
      <xdr:spPr>
        <a:xfrm>
          <a:off x="696686" y="16500021"/>
          <a:ext cx="4332514" cy="22479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91439</xdr:rowOff>
    </xdr:from>
    <xdr:to>
      <xdr:col>24</xdr:col>
      <xdr:colOff>62865</xdr:colOff>
      <xdr:row>108</xdr:row>
      <xdr:rowOff>131445</xdr:rowOff>
    </xdr:to>
    <xdr:cxnSp macro="">
      <xdr:nvCxnSpPr>
        <xdr:cNvPr id="388" name="直線コネクタ 387">
          <a:extLst>
            <a:ext uri="{FF2B5EF4-FFF2-40B4-BE49-F238E27FC236}">
              <a16:creationId xmlns:a16="http://schemas.microsoft.com/office/drawing/2014/main" id="{7AAB2B5B-854A-4AB7-B648-FA3E4EA210C8}"/>
            </a:ext>
          </a:extLst>
        </xdr:cNvPr>
        <xdr:cNvCxnSpPr/>
      </xdr:nvCxnSpPr>
      <xdr:spPr>
        <a:xfrm flipV="1">
          <a:off x="4242979" y="16964296"/>
          <a:ext cx="0" cy="13898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135272</xdr:rowOff>
    </xdr:from>
    <xdr:ext cx="405111" cy="259045"/>
    <xdr:sp macro="" textlink="">
      <xdr:nvSpPr>
        <xdr:cNvPr id="389" name="【市民会館】&#10;有形固定資産減価償却率最小値テキスト">
          <a:extLst>
            <a:ext uri="{FF2B5EF4-FFF2-40B4-BE49-F238E27FC236}">
              <a16:creationId xmlns:a16="http://schemas.microsoft.com/office/drawing/2014/main" id="{60418AEA-0720-4A7B-88A8-3E4F655BFF75}"/>
            </a:ext>
          </a:extLst>
        </xdr:cNvPr>
        <xdr:cNvSpPr txBox="1"/>
      </xdr:nvSpPr>
      <xdr:spPr>
        <a:xfrm>
          <a:off x="4281714" y="183579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131445</xdr:rowOff>
    </xdr:from>
    <xdr:to>
      <xdr:col>24</xdr:col>
      <xdr:colOff>152400</xdr:colOff>
      <xdr:row>108</xdr:row>
      <xdr:rowOff>131445</xdr:rowOff>
    </xdr:to>
    <xdr:cxnSp macro="">
      <xdr:nvCxnSpPr>
        <xdr:cNvPr id="390" name="直線コネクタ 389">
          <a:extLst>
            <a:ext uri="{FF2B5EF4-FFF2-40B4-BE49-F238E27FC236}">
              <a16:creationId xmlns:a16="http://schemas.microsoft.com/office/drawing/2014/main" id="{51522F99-06F2-48F8-9366-F81C2208B5DF}"/>
            </a:ext>
          </a:extLst>
        </xdr:cNvPr>
        <xdr:cNvCxnSpPr/>
      </xdr:nvCxnSpPr>
      <xdr:spPr>
        <a:xfrm>
          <a:off x="4171043" y="18354131"/>
          <a:ext cx="161471"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38116</xdr:rowOff>
    </xdr:from>
    <xdr:ext cx="340478" cy="259045"/>
    <xdr:sp macro="" textlink="">
      <xdr:nvSpPr>
        <xdr:cNvPr id="391" name="【市民会館】&#10;有形固定資産減価償却率最大値テキスト">
          <a:extLst>
            <a:ext uri="{FF2B5EF4-FFF2-40B4-BE49-F238E27FC236}">
              <a16:creationId xmlns:a16="http://schemas.microsoft.com/office/drawing/2014/main" id="{203FE3BA-FE07-4603-AB13-06C0DFFD1DF9}"/>
            </a:ext>
          </a:extLst>
        </xdr:cNvPr>
        <xdr:cNvSpPr txBox="1"/>
      </xdr:nvSpPr>
      <xdr:spPr>
        <a:xfrm>
          <a:off x="4281714" y="1674224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91439</xdr:rowOff>
    </xdr:from>
    <xdr:to>
      <xdr:col>24</xdr:col>
      <xdr:colOff>152400</xdr:colOff>
      <xdr:row>100</xdr:row>
      <xdr:rowOff>91439</xdr:rowOff>
    </xdr:to>
    <xdr:cxnSp macro="">
      <xdr:nvCxnSpPr>
        <xdr:cNvPr id="392" name="直線コネクタ 391">
          <a:extLst>
            <a:ext uri="{FF2B5EF4-FFF2-40B4-BE49-F238E27FC236}">
              <a16:creationId xmlns:a16="http://schemas.microsoft.com/office/drawing/2014/main" id="{AE199235-579F-410A-9EA1-89B68F4E945C}"/>
            </a:ext>
          </a:extLst>
        </xdr:cNvPr>
        <xdr:cNvCxnSpPr/>
      </xdr:nvCxnSpPr>
      <xdr:spPr>
        <a:xfrm>
          <a:off x="4171043" y="16964296"/>
          <a:ext cx="161471"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105</xdr:row>
      <xdr:rowOff>60977</xdr:rowOff>
    </xdr:from>
    <xdr:ext cx="405111" cy="259045"/>
    <xdr:sp macro="" textlink="">
      <xdr:nvSpPr>
        <xdr:cNvPr id="393" name="【市民会館】&#10;有形固定資産減価償却率平均値テキスト">
          <a:extLst>
            <a:ext uri="{FF2B5EF4-FFF2-40B4-BE49-F238E27FC236}">
              <a16:creationId xmlns:a16="http://schemas.microsoft.com/office/drawing/2014/main" id="{F2870F3E-3967-48A4-9B02-8672EBD19773}"/>
            </a:ext>
          </a:extLst>
        </xdr:cNvPr>
        <xdr:cNvSpPr txBox="1"/>
      </xdr:nvSpPr>
      <xdr:spPr>
        <a:xfrm>
          <a:off x="4281714" y="177774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105</xdr:row>
      <xdr:rowOff>82550</xdr:rowOff>
    </xdr:from>
    <xdr:to>
      <xdr:col>24</xdr:col>
      <xdr:colOff>114300</xdr:colOff>
      <xdr:row>106</xdr:row>
      <xdr:rowOff>12700</xdr:rowOff>
    </xdr:to>
    <xdr:sp macro="" textlink="">
      <xdr:nvSpPr>
        <xdr:cNvPr id="394" name="フローチャート: 判断 393">
          <a:extLst>
            <a:ext uri="{FF2B5EF4-FFF2-40B4-BE49-F238E27FC236}">
              <a16:creationId xmlns:a16="http://schemas.microsoft.com/office/drawing/2014/main" id="{FCC891FF-FB64-47E1-8E14-24C25B722C1D}"/>
            </a:ext>
          </a:extLst>
        </xdr:cNvPr>
        <xdr:cNvSpPr/>
      </xdr:nvSpPr>
      <xdr:spPr>
        <a:xfrm>
          <a:off x="4192814" y="17799050"/>
          <a:ext cx="101600"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105</xdr:row>
      <xdr:rowOff>74930</xdr:rowOff>
    </xdr:from>
    <xdr:to>
      <xdr:col>20</xdr:col>
      <xdr:colOff>38100</xdr:colOff>
      <xdr:row>106</xdr:row>
      <xdr:rowOff>5080</xdr:rowOff>
    </xdr:to>
    <xdr:sp macro="" textlink="">
      <xdr:nvSpPr>
        <xdr:cNvPr id="395" name="フローチャート: 判断 394">
          <a:extLst>
            <a:ext uri="{FF2B5EF4-FFF2-40B4-BE49-F238E27FC236}">
              <a16:creationId xmlns:a16="http://schemas.microsoft.com/office/drawing/2014/main" id="{3532568A-F184-4944-B50F-828464E3BCCA}"/>
            </a:ext>
          </a:extLst>
        </xdr:cNvPr>
        <xdr:cNvSpPr/>
      </xdr:nvSpPr>
      <xdr:spPr>
        <a:xfrm>
          <a:off x="3436257" y="17791430"/>
          <a:ext cx="85272"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105</xdr:row>
      <xdr:rowOff>31114</xdr:rowOff>
    </xdr:from>
    <xdr:to>
      <xdr:col>15</xdr:col>
      <xdr:colOff>101600</xdr:colOff>
      <xdr:row>105</xdr:row>
      <xdr:rowOff>132714</xdr:rowOff>
    </xdr:to>
    <xdr:sp macro="" textlink="">
      <xdr:nvSpPr>
        <xdr:cNvPr id="396" name="フローチャート: 判断 395">
          <a:extLst>
            <a:ext uri="{FF2B5EF4-FFF2-40B4-BE49-F238E27FC236}">
              <a16:creationId xmlns:a16="http://schemas.microsoft.com/office/drawing/2014/main" id="{E99DEAB8-0955-4840-A326-47477693027B}"/>
            </a:ext>
          </a:extLst>
        </xdr:cNvPr>
        <xdr:cNvSpPr/>
      </xdr:nvSpPr>
      <xdr:spPr>
        <a:xfrm>
          <a:off x="2612571" y="17747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105</xdr:row>
      <xdr:rowOff>4445</xdr:rowOff>
    </xdr:from>
    <xdr:to>
      <xdr:col>10</xdr:col>
      <xdr:colOff>165100</xdr:colOff>
      <xdr:row>105</xdr:row>
      <xdr:rowOff>106045</xdr:rowOff>
    </xdr:to>
    <xdr:sp macro="" textlink="">
      <xdr:nvSpPr>
        <xdr:cNvPr id="397" name="フローチャート: 判断 396">
          <a:extLst>
            <a:ext uri="{FF2B5EF4-FFF2-40B4-BE49-F238E27FC236}">
              <a16:creationId xmlns:a16="http://schemas.microsoft.com/office/drawing/2014/main" id="{CA5659CC-1F78-459C-B4C4-2C19DFC76372}"/>
            </a:ext>
          </a:extLst>
        </xdr:cNvPr>
        <xdr:cNvSpPr/>
      </xdr:nvSpPr>
      <xdr:spPr>
        <a:xfrm>
          <a:off x="1805214" y="17720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105</xdr:row>
      <xdr:rowOff>53975</xdr:rowOff>
    </xdr:from>
    <xdr:to>
      <xdr:col>6</xdr:col>
      <xdr:colOff>38100</xdr:colOff>
      <xdr:row>105</xdr:row>
      <xdr:rowOff>155575</xdr:rowOff>
    </xdr:to>
    <xdr:sp macro="" textlink="">
      <xdr:nvSpPr>
        <xdr:cNvPr id="398" name="フローチャート: 判断 397">
          <a:extLst>
            <a:ext uri="{FF2B5EF4-FFF2-40B4-BE49-F238E27FC236}">
              <a16:creationId xmlns:a16="http://schemas.microsoft.com/office/drawing/2014/main" id="{B69DD422-0130-4AD5-AB49-F590C58FF2DA}"/>
            </a:ext>
          </a:extLst>
        </xdr:cNvPr>
        <xdr:cNvSpPr/>
      </xdr:nvSpPr>
      <xdr:spPr>
        <a:xfrm>
          <a:off x="997857" y="17770475"/>
          <a:ext cx="85272"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399" name="テキスト ボックス 398">
          <a:extLst>
            <a:ext uri="{FF2B5EF4-FFF2-40B4-BE49-F238E27FC236}">
              <a16:creationId xmlns:a16="http://schemas.microsoft.com/office/drawing/2014/main" id="{5C93EA0D-8E8B-4F70-BC0E-CE5C0CB009E9}"/>
            </a:ext>
          </a:extLst>
        </xdr:cNvPr>
        <xdr:cNvSpPr txBox="1"/>
      </xdr:nvSpPr>
      <xdr:spPr>
        <a:xfrm>
          <a:off x="4069443"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00" name="テキスト ボックス 399">
          <a:extLst>
            <a:ext uri="{FF2B5EF4-FFF2-40B4-BE49-F238E27FC236}">
              <a16:creationId xmlns:a16="http://schemas.microsoft.com/office/drawing/2014/main" id="{9A1CEC69-B075-4C5D-9A74-C9AD3FFBE2C2}"/>
            </a:ext>
          </a:extLst>
        </xdr:cNvPr>
        <xdr:cNvSpPr txBox="1"/>
      </xdr:nvSpPr>
      <xdr:spPr>
        <a:xfrm>
          <a:off x="3307443"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01" name="テキスト ボックス 400">
          <a:extLst>
            <a:ext uri="{FF2B5EF4-FFF2-40B4-BE49-F238E27FC236}">
              <a16:creationId xmlns:a16="http://schemas.microsoft.com/office/drawing/2014/main" id="{3876A16A-FA95-4D26-9809-7A5D5581B781}"/>
            </a:ext>
          </a:extLst>
        </xdr:cNvPr>
        <xdr:cNvSpPr txBox="1"/>
      </xdr:nvSpPr>
      <xdr:spPr>
        <a:xfrm>
          <a:off x="2489200"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02" name="テキスト ボックス 401">
          <a:extLst>
            <a:ext uri="{FF2B5EF4-FFF2-40B4-BE49-F238E27FC236}">
              <a16:creationId xmlns:a16="http://schemas.microsoft.com/office/drawing/2014/main" id="{E073DE6F-E03B-4E30-A833-5B602FC9CB18}"/>
            </a:ext>
          </a:extLst>
        </xdr:cNvPr>
        <xdr:cNvSpPr txBox="1"/>
      </xdr:nvSpPr>
      <xdr:spPr>
        <a:xfrm>
          <a:off x="1681843"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03" name="テキスト ボックス 402">
          <a:extLst>
            <a:ext uri="{FF2B5EF4-FFF2-40B4-BE49-F238E27FC236}">
              <a16:creationId xmlns:a16="http://schemas.microsoft.com/office/drawing/2014/main" id="{DD7B956E-524A-4FFF-A7DE-C95ED5418A3C}"/>
            </a:ext>
          </a:extLst>
        </xdr:cNvPr>
        <xdr:cNvSpPr txBox="1"/>
      </xdr:nvSpPr>
      <xdr:spPr>
        <a:xfrm>
          <a:off x="869043"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100</xdr:row>
      <xdr:rowOff>40639</xdr:rowOff>
    </xdr:from>
    <xdr:to>
      <xdr:col>24</xdr:col>
      <xdr:colOff>114300</xdr:colOff>
      <xdr:row>100</xdr:row>
      <xdr:rowOff>142239</xdr:rowOff>
    </xdr:to>
    <xdr:sp macro="" textlink="">
      <xdr:nvSpPr>
        <xdr:cNvPr id="404" name="楕円 403">
          <a:extLst>
            <a:ext uri="{FF2B5EF4-FFF2-40B4-BE49-F238E27FC236}">
              <a16:creationId xmlns:a16="http://schemas.microsoft.com/office/drawing/2014/main" id="{D8FA7EB9-311B-4914-B0CA-613CCF244B45}"/>
            </a:ext>
          </a:extLst>
        </xdr:cNvPr>
        <xdr:cNvSpPr/>
      </xdr:nvSpPr>
      <xdr:spPr>
        <a:xfrm>
          <a:off x="4192814" y="16913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99</xdr:row>
      <xdr:rowOff>165116</xdr:rowOff>
    </xdr:from>
    <xdr:ext cx="340478" cy="259045"/>
    <xdr:sp macro="" textlink="">
      <xdr:nvSpPr>
        <xdr:cNvPr id="405" name="【市民会館】&#10;有形固定資産減価償却率該当値テキスト">
          <a:extLst>
            <a:ext uri="{FF2B5EF4-FFF2-40B4-BE49-F238E27FC236}">
              <a16:creationId xmlns:a16="http://schemas.microsoft.com/office/drawing/2014/main" id="{19A8843B-E4D6-42DF-8068-5773D16FB0BF}"/>
            </a:ext>
          </a:extLst>
        </xdr:cNvPr>
        <xdr:cNvSpPr txBox="1"/>
      </xdr:nvSpPr>
      <xdr:spPr>
        <a:xfrm>
          <a:off x="4281714" y="1686924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101</xdr:row>
      <xdr:rowOff>113030</xdr:rowOff>
    </xdr:from>
    <xdr:to>
      <xdr:col>20</xdr:col>
      <xdr:colOff>38100</xdr:colOff>
      <xdr:row>102</xdr:row>
      <xdr:rowOff>43180</xdr:rowOff>
    </xdr:to>
    <xdr:sp macro="" textlink="">
      <xdr:nvSpPr>
        <xdr:cNvPr id="406" name="楕円 405">
          <a:extLst>
            <a:ext uri="{FF2B5EF4-FFF2-40B4-BE49-F238E27FC236}">
              <a16:creationId xmlns:a16="http://schemas.microsoft.com/office/drawing/2014/main" id="{14239D19-67F0-4CAB-AD79-0C59D2025FB8}"/>
            </a:ext>
          </a:extLst>
        </xdr:cNvPr>
        <xdr:cNvSpPr/>
      </xdr:nvSpPr>
      <xdr:spPr>
        <a:xfrm>
          <a:off x="3436257" y="17154616"/>
          <a:ext cx="85272"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100</xdr:row>
      <xdr:rowOff>91439</xdr:rowOff>
    </xdr:from>
    <xdr:to>
      <xdr:col>24</xdr:col>
      <xdr:colOff>63500</xdr:colOff>
      <xdr:row>101</xdr:row>
      <xdr:rowOff>163830</xdr:rowOff>
    </xdr:to>
    <xdr:cxnSp macro="">
      <xdr:nvCxnSpPr>
        <xdr:cNvPr id="407" name="直線コネクタ 406">
          <a:extLst>
            <a:ext uri="{FF2B5EF4-FFF2-40B4-BE49-F238E27FC236}">
              <a16:creationId xmlns:a16="http://schemas.microsoft.com/office/drawing/2014/main" id="{7D15A8B3-A0A9-41B1-845F-8F7E40DD7232}"/>
            </a:ext>
          </a:extLst>
        </xdr:cNvPr>
        <xdr:cNvCxnSpPr/>
      </xdr:nvCxnSpPr>
      <xdr:spPr>
        <a:xfrm flipV="1">
          <a:off x="3481614" y="16964296"/>
          <a:ext cx="762000" cy="2411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101</xdr:row>
      <xdr:rowOff>71120</xdr:rowOff>
    </xdr:from>
    <xdr:to>
      <xdr:col>15</xdr:col>
      <xdr:colOff>101600</xdr:colOff>
      <xdr:row>102</xdr:row>
      <xdr:rowOff>1270</xdr:rowOff>
    </xdr:to>
    <xdr:sp macro="" textlink="">
      <xdr:nvSpPr>
        <xdr:cNvPr id="408" name="楕円 407">
          <a:extLst>
            <a:ext uri="{FF2B5EF4-FFF2-40B4-BE49-F238E27FC236}">
              <a16:creationId xmlns:a16="http://schemas.microsoft.com/office/drawing/2014/main" id="{867D552C-E547-45E5-88A9-4F5D3E4FFE2E}"/>
            </a:ext>
          </a:extLst>
        </xdr:cNvPr>
        <xdr:cNvSpPr/>
      </xdr:nvSpPr>
      <xdr:spPr>
        <a:xfrm>
          <a:off x="2612571" y="17112706"/>
          <a:ext cx="101600"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101</xdr:row>
      <xdr:rowOff>121920</xdr:rowOff>
    </xdr:from>
    <xdr:to>
      <xdr:col>19</xdr:col>
      <xdr:colOff>177800</xdr:colOff>
      <xdr:row>101</xdr:row>
      <xdr:rowOff>163830</xdr:rowOff>
    </xdr:to>
    <xdr:cxnSp macro="">
      <xdr:nvCxnSpPr>
        <xdr:cNvPr id="409" name="直線コネクタ 408">
          <a:extLst>
            <a:ext uri="{FF2B5EF4-FFF2-40B4-BE49-F238E27FC236}">
              <a16:creationId xmlns:a16="http://schemas.microsoft.com/office/drawing/2014/main" id="{7D837BE4-0390-43FD-8DF0-78CB7AD4175C}"/>
            </a:ext>
          </a:extLst>
        </xdr:cNvPr>
        <xdr:cNvCxnSpPr/>
      </xdr:nvCxnSpPr>
      <xdr:spPr>
        <a:xfrm>
          <a:off x="2663371" y="17163506"/>
          <a:ext cx="818243"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101</xdr:row>
      <xdr:rowOff>29211</xdr:rowOff>
    </xdr:from>
    <xdr:to>
      <xdr:col>10</xdr:col>
      <xdr:colOff>165100</xdr:colOff>
      <xdr:row>101</xdr:row>
      <xdr:rowOff>130811</xdr:rowOff>
    </xdr:to>
    <xdr:sp macro="" textlink="">
      <xdr:nvSpPr>
        <xdr:cNvPr id="410" name="楕円 409">
          <a:extLst>
            <a:ext uri="{FF2B5EF4-FFF2-40B4-BE49-F238E27FC236}">
              <a16:creationId xmlns:a16="http://schemas.microsoft.com/office/drawing/2014/main" id="{054AEF49-A140-4A6D-8081-E59546EE2220}"/>
            </a:ext>
          </a:extLst>
        </xdr:cNvPr>
        <xdr:cNvSpPr/>
      </xdr:nvSpPr>
      <xdr:spPr>
        <a:xfrm>
          <a:off x="1805214" y="170707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101</xdr:row>
      <xdr:rowOff>80011</xdr:rowOff>
    </xdr:from>
    <xdr:to>
      <xdr:col>15</xdr:col>
      <xdr:colOff>50800</xdr:colOff>
      <xdr:row>101</xdr:row>
      <xdr:rowOff>121920</xdr:rowOff>
    </xdr:to>
    <xdr:cxnSp macro="">
      <xdr:nvCxnSpPr>
        <xdr:cNvPr id="411" name="直線コネクタ 410">
          <a:extLst>
            <a:ext uri="{FF2B5EF4-FFF2-40B4-BE49-F238E27FC236}">
              <a16:creationId xmlns:a16="http://schemas.microsoft.com/office/drawing/2014/main" id="{78160F11-D181-4726-8DC1-E36B590DE252}"/>
            </a:ext>
          </a:extLst>
        </xdr:cNvPr>
        <xdr:cNvCxnSpPr/>
      </xdr:nvCxnSpPr>
      <xdr:spPr>
        <a:xfrm>
          <a:off x="1856014" y="17121597"/>
          <a:ext cx="807357" cy="419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105</xdr:row>
      <xdr:rowOff>167657</xdr:rowOff>
    </xdr:from>
    <xdr:ext cx="405111" cy="259045"/>
    <xdr:sp macro="" textlink="">
      <xdr:nvSpPr>
        <xdr:cNvPr id="412" name="n_1aveValue【市民会館】&#10;有形固定資産減価償却率">
          <a:extLst>
            <a:ext uri="{FF2B5EF4-FFF2-40B4-BE49-F238E27FC236}">
              <a16:creationId xmlns:a16="http://schemas.microsoft.com/office/drawing/2014/main" id="{426022D9-E0F3-499D-A3FB-F06E04152CAC}"/>
            </a:ext>
          </a:extLst>
        </xdr:cNvPr>
        <xdr:cNvSpPr txBox="1"/>
      </xdr:nvSpPr>
      <xdr:spPr>
        <a:xfrm>
          <a:off x="3288130" y="178841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105</xdr:row>
      <xdr:rowOff>123841</xdr:rowOff>
    </xdr:from>
    <xdr:ext cx="405111" cy="259045"/>
    <xdr:sp macro="" textlink="">
      <xdr:nvSpPr>
        <xdr:cNvPr id="413" name="n_2aveValue【市民会館】&#10;有形固定資産減価償却率">
          <a:extLst>
            <a:ext uri="{FF2B5EF4-FFF2-40B4-BE49-F238E27FC236}">
              <a16:creationId xmlns:a16="http://schemas.microsoft.com/office/drawing/2014/main" id="{4930FD97-BD21-4F8C-9426-C22E93DBD3EE}"/>
            </a:ext>
          </a:extLst>
        </xdr:cNvPr>
        <xdr:cNvSpPr txBox="1"/>
      </xdr:nvSpPr>
      <xdr:spPr>
        <a:xfrm>
          <a:off x="2477144" y="178403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105</xdr:row>
      <xdr:rowOff>97172</xdr:rowOff>
    </xdr:from>
    <xdr:ext cx="405111" cy="259045"/>
    <xdr:sp macro="" textlink="">
      <xdr:nvSpPr>
        <xdr:cNvPr id="414" name="n_3aveValue【市民会館】&#10;有形固定資産減価償却率">
          <a:extLst>
            <a:ext uri="{FF2B5EF4-FFF2-40B4-BE49-F238E27FC236}">
              <a16:creationId xmlns:a16="http://schemas.microsoft.com/office/drawing/2014/main" id="{8A111E79-9307-47AE-BCA0-858949091860}"/>
            </a:ext>
          </a:extLst>
        </xdr:cNvPr>
        <xdr:cNvSpPr txBox="1"/>
      </xdr:nvSpPr>
      <xdr:spPr>
        <a:xfrm>
          <a:off x="1669787" y="178136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104</xdr:row>
      <xdr:rowOff>652</xdr:rowOff>
    </xdr:from>
    <xdr:ext cx="405111" cy="259045"/>
    <xdr:sp macro="" textlink="">
      <xdr:nvSpPr>
        <xdr:cNvPr id="415" name="n_4aveValue【市民会館】&#10;有形固定資産減価償却率">
          <a:extLst>
            <a:ext uri="{FF2B5EF4-FFF2-40B4-BE49-F238E27FC236}">
              <a16:creationId xmlns:a16="http://schemas.microsoft.com/office/drawing/2014/main" id="{8F7F11F6-8117-4198-93CD-840A6E20E237}"/>
            </a:ext>
          </a:extLst>
        </xdr:cNvPr>
        <xdr:cNvSpPr txBox="1"/>
      </xdr:nvSpPr>
      <xdr:spPr>
        <a:xfrm>
          <a:off x="862430" y="175484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100</xdr:row>
      <xdr:rowOff>59707</xdr:rowOff>
    </xdr:from>
    <xdr:ext cx="405111" cy="259045"/>
    <xdr:sp macro="" textlink="">
      <xdr:nvSpPr>
        <xdr:cNvPr id="416" name="n_1mainValue【市民会館】&#10;有形固定資産減価償却率">
          <a:extLst>
            <a:ext uri="{FF2B5EF4-FFF2-40B4-BE49-F238E27FC236}">
              <a16:creationId xmlns:a16="http://schemas.microsoft.com/office/drawing/2014/main" id="{6659E6CB-11D1-4985-95BE-2D467BF58AF7}"/>
            </a:ext>
          </a:extLst>
        </xdr:cNvPr>
        <xdr:cNvSpPr txBox="1"/>
      </xdr:nvSpPr>
      <xdr:spPr>
        <a:xfrm>
          <a:off x="3288130" y="169325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100</xdr:row>
      <xdr:rowOff>17797</xdr:rowOff>
    </xdr:from>
    <xdr:ext cx="405111" cy="259045"/>
    <xdr:sp macro="" textlink="">
      <xdr:nvSpPr>
        <xdr:cNvPr id="417" name="n_2mainValue【市民会館】&#10;有形固定資産減価償却率">
          <a:extLst>
            <a:ext uri="{FF2B5EF4-FFF2-40B4-BE49-F238E27FC236}">
              <a16:creationId xmlns:a16="http://schemas.microsoft.com/office/drawing/2014/main" id="{0B5AE1D0-F2E5-4E4E-8357-F5B7975ACE28}"/>
            </a:ext>
          </a:extLst>
        </xdr:cNvPr>
        <xdr:cNvSpPr txBox="1"/>
      </xdr:nvSpPr>
      <xdr:spPr>
        <a:xfrm>
          <a:off x="2477144" y="168906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99</xdr:row>
      <xdr:rowOff>147338</xdr:rowOff>
    </xdr:from>
    <xdr:ext cx="405111" cy="259045"/>
    <xdr:sp macro="" textlink="">
      <xdr:nvSpPr>
        <xdr:cNvPr id="418" name="n_3mainValue【市民会館】&#10;有形固定資産減価償却率">
          <a:extLst>
            <a:ext uri="{FF2B5EF4-FFF2-40B4-BE49-F238E27FC236}">
              <a16:creationId xmlns:a16="http://schemas.microsoft.com/office/drawing/2014/main" id="{464EF3E4-B191-43FC-B795-08F37B965F27}"/>
            </a:ext>
          </a:extLst>
        </xdr:cNvPr>
        <xdr:cNvSpPr txBox="1"/>
      </xdr:nvSpPr>
      <xdr:spPr>
        <a:xfrm>
          <a:off x="1669787" y="168514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19" name="正方形/長方形 418">
          <a:extLst>
            <a:ext uri="{FF2B5EF4-FFF2-40B4-BE49-F238E27FC236}">
              <a16:creationId xmlns:a16="http://schemas.microsoft.com/office/drawing/2014/main" id="{F0EBCEEB-F68F-47E7-8EB0-ECAA301FD86C}"/>
            </a:ext>
          </a:extLst>
        </xdr:cNvPr>
        <xdr:cNvSpPr/>
      </xdr:nvSpPr>
      <xdr:spPr>
        <a:xfrm>
          <a:off x="6048829" y="15373350"/>
          <a:ext cx="4316185" cy="626836"/>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20" name="正方形/長方形 419">
          <a:extLst>
            <a:ext uri="{FF2B5EF4-FFF2-40B4-BE49-F238E27FC236}">
              <a16:creationId xmlns:a16="http://schemas.microsoft.com/office/drawing/2014/main" id="{8ABB4DA3-F1DC-4F24-9C7E-9FD9F9033126}"/>
            </a:ext>
          </a:extLst>
        </xdr:cNvPr>
        <xdr:cNvSpPr/>
      </xdr:nvSpPr>
      <xdr:spPr>
        <a:xfrm>
          <a:off x="6159500" y="1602558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21" name="正方形/長方形 420">
          <a:extLst>
            <a:ext uri="{FF2B5EF4-FFF2-40B4-BE49-F238E27FC236}">
              <a16:creationId xmlns:a16="http://schemas.microsoft.com/office/drawing/2014/main" id="{7BD90AB9-045D-469E-8BAF-CBF7DF2DE69D}"/>
            </a:ext>
          </a:extLst>
        </xdr:cNvPr>
        <xdr:cNvSpPr/>
      </xdr:nvSpPr>
      <xdr:spPr>
        <a:xfrm>
          <a:off x="6159500" y="16223343"/>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22" name="正方形/長方形 421">
          <a:extLst>
            <a:ext uri="{FF2B5EF4-FFF2-40B4-BE49-F238E27FC236}">
              <a16:creationId xmlns:a16="http://schemas.microsoft.com/office/drawing/2014/main" id="{47785C7C-F3A0-4A37-B73F-A7128D8212AF}"/>
            </a:ext>
          </a:extLst>
        </xdr:cNvPr>
        <xdr:cNvSpPr/>
      </xdr:nvSpPr>
      <xdr:spPr>
        <a:xfrm>
          <a:off x="7093857" y="16025586"/>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23" name="正方形/長方形 422">
          <a:extLst>
            <a:ext uri="{FF2B5EF4-FFF2-40B4-BE49-F238E27FC236}">
              <a16:creationId xmlns:a16="http://schemas.microsoft.com/office/drawing/2014/main" id="{654CB9B3-B9B6-4177-B555-07129F05BA08}"/>
            </a:ext>
          </a:extLst>
        </xdr:cNvPr>
        <xdr:cNvSpPr/>
      </xdr:nvSpPr>
      <xdr:spPr>
        <a:xfrm>
          <a:off x="7093857" y="16223343"/>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24" name="正方形/長方形 423">
          <a:extLst>
            <a:ext uri="{FF2B5EF4-FFF2-40B4-BE49-F238E27FC236}">
              <a16:creationId xmlns:a16="http://schemas.microsoft.com/office/drawing/2014/main" id="{B17FE52D-627B-45B3-AC5A-BC20A1320B68}"/>
            </a:ext>
          </a:extLst>
        </xdr:cNvPr>
        <xdr:cNvSpPr/>
      </xdr:nvSpPr>
      <xdr:spPr>
        <a:xfrm>
          <a:off x="8138886" y="1602558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25" name="正方形/長方形 424">
          <a:extLst>
            <a:ext uri="{FF2B5EF4-FFF2-40B4-BE49-F238E27FC236}">
              <a16:creationId xmlns:a16="http://schemas.microsoft.com/office/drawing/2014/main" id="{5575D144-A0B3-4046-8BF1-E411548D5562}"/>
            </a:ext>
          </a:extLst>
        </xdr:cNvPr>
        <xdr:cNvSpPr/>
      </xdr:nvSpPr>
      <xdr:spPr>
        <a:xfrm>
          <a:off x="8138886" y="16223343"/>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26" name="正方形/長方形 425">
          <a:extLst>
            <a:ext uri="{FF2B5EF4-FFF2-40B4-BE49-F238E27FC236}">
              <a16:creationId xmlns:a16="http://schemas.microsoft.com/office/drawing/2014/main" id="{158DE23E-94A6-4A57-AF1F-C8ED00DD706F}"/>
            </a:ext>
          </a:extLst>
        </xdr:cNvPr>
        <xdr:cNvSpPr/>
      </xdr:nvSpPr>
      <xdr:spPr>
        <a:xfrm>
          <a:off x="6048829" y="16500021"/>
          <a:ext cx="4316185" cy="22479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27" name="テキスト ボックス 426">
          <a:extLst>
            <a:ext uri="{FF2B5EF4-FFF2-40B4-BE49-F238E27FC236}">
              <a16:creationId xmlns:a16="http://schemas.microsoft.com/office/drawing/2014/main" id="{B69F10C6-E459-4414-AA50-4914BF9F1A3D}"/>
            </a:ext>
          </a:extLst>
        </xdr:cNvPr>
        <xdr:cNvSpPr txBox="1"/>
      </xdr:nvSpPr>
      <xdr:spPr>
        <a:xfrm>
          <a:off x="6010729" y="16312243"/>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28" name="直線コネクタ 427">
          <a:extLst>
            <a:ext uri="{FF2B5EF4-FFF2-40B4-BE49-F238E27FC236}">
              <a16:creationId xmlns:a16="http://schemas.microsoft.com/office/drawing/2014/main" id="{23120FDA-2531-41B1-9F06-DD641EA62D2F}"/>
            </a:ext>
          </a:extLst>
        </xdr:cNvPr>
        <xdr:cNvCxnSpPr/>
      </xdr:nvCxnSpPr>
      <xdr:spPr>
        <a:xfrm>
          <a:off x="6048829" y="18747921"/>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429" name="直線コネクタ 428">
          <a:extLst>
            <a:ext uri="{FF2B5EF4-FFF2-40B4-BE49-F238E27FC236}">
              <a16:creationId xmlns:a16="http://schemas.microsoft.com/office/drawing/2014/main" id="{7A54569E-F000-4B92-B1B4-2112378CF867}"/>
            </a:ext>
          </a:extLst>
        </xdr:cNvPr>
        <xdr:cNvCxnSpPr/>
      </xdr:nvCxnSpPr>
      <xdr:spPr>
        <a:xfrm>
          <a:off x="6048829" y="18375086"/>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10177</xdr:rowOff>
    </xdr:from>
    <xdr:ext cx="467179" cy="259045"/>
    <xdr:sp macro="" textlink="">
      <xdr:nvSpPr>
        <xdr:cNvPr id="430" name="テキスト ボックス 429">
          <a:extLst>
            <a:ext uri="{FF2B5EF4-FFF2-40B4-BE49-F238E27FC236}">
              <a16:creationId xmlns:a16="http://schemas.microsoft.com/office/drawing/2014/main" id="{446DFDFC-94B0-4C17-84C7-7594B33ABD9D}"/>
            </a:ext>
          </a:extLst>
        </xdr:cNvPr>
        <xdr:cNvSpPr txBox="1"/>
      </xdr:nvSpPr>
      <xdr:spPr>
        <a:xfrm>
          <a:off x="5614307" y="182328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431" name="直線コネクタ 430">
          <a:extLst>
            <a:ext uri="{FF2B5EF4-FFF2-40B4-BE49-F238E27FC236}">
              <a16:creationId xmlns:a16="http://schemas.microsoft.com/office/drawing/2014/main" id="{5F8B9CED-5CEB-4D19-8AF7-1628C4A9F012}"/>
            </a:ext>
          </a:extLst>
        </xdr:cNvPr>
        <xdr:cNvCxnSpPr/>
      </xdr:nvCxnSpPr>
      <xdr:spPr>
        <a:xfrm>
          <a:off x="6048829" y="17999529"/>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105</xdr:row>
      <xdr:rowOff>143527</xdr:rowOff>
    </xdr:from>
    <xdr:ext cx="467179" cy="259045"/>
    <xdr:sp macro="" textlink="">
      <xdr:nvSpPr>
        <xdr:cNvPr id="432" name="テキスト ボックス 431">
          <a:extLst>
            <a:ext uri="{FF2B5EF4-FFF2-40B4-BE49-F238E27FC236}">
              <a16:creationId xmlns:a16="http://schemas.microsoft.com/office/drawing/2014/main" id="{1E923079-9BC6-4C14-A625-743CC7287D03}"/>
            </a:ext>
          </a:extLst>
        </xdr:cNvPr>
        <xdr:cNvSpPr txBox="1"/>
      </xdr:nvSpPr>
      <xdr:spPr>
        <a:xfrm>
          <a:off x="5614307" y="17860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433" name="直線コネクタ 432">
          <a:extLst>
            <a:ext uri="{FF2B5EF4-FFF2-40B4-BE49-F238E27FC236}">
              <a16:creationId xmlns:a16="http://schemas.microsoft.com/office/drawing/2014/main" id="{E581E7FA-4EEC-4FD6-B54C-FE12BC37882F}"/>
            </a:ext>
          </a:extLst>
        </xdr:cNvPr>
        <xdr:cNvCxnSpPr/>
      </xdr:nvCxnSpPr>
      <xdr:spPr>
        <a:xfrm>
          <a:off x="6048829" y="17623971"/>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434" name="テキスト ボックス 433">
          <a:extLst>
            <a:ext uri="{FF2B5EF4-FFF2-40B4-BE49-F238E27FC236}">
              <a16:creationId xmlns:a16="http://schemas.microsoft.com/office/drawing/2014/main" id="{636357A0-1292-40D9-940E-9957D415E999}"/>
            </a:ext>
          </a:extLst>
        </xdr:cNvPr>
        <xdr:cNvSpPr txBox="1"/>
      </xdr:nvSpPr>
      <xdr:spPr>
        <a:xfrm>
          <a:off x="5614307" y="1748447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435" name="直線コネクタ 434">
          <a:extLst>
            <a:ext uri="{FF2B5EF4-FFF2-40B4-BE49-F238E27FC236}">
              <a16:creationId xmlns:a16="http://schemas.microsoft.com/office/drawing/2014/main" id="{7929D4C4-3637-4C4B-A35F-2CB96BE68F27}"/>
            </a:ext>
          </a:extLst>
        </xdr:cNvPr>
        <xdr:cNvCxnSpPr/>
      </xdr:nvCxnSpPr>
      <xdr:spPr>
        <a:xfrm>
          <a:off x="6048829" y="17248414"/>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101</xdr:row>
      <xdr:rowOff>67327</xdr:rowOff>
    </xdr:from>
    <xdr:ext cx="467179" cy="259045"/>
    <xdr:sp macro="" textlink="">
      <xdr:nvSpPr>
        <xdr:cNvPr id="436" name="テキスト ボックス 435">
          <a:extLst>
            <a:ext uri="{FF2B5EF4-FFF2-40B4-BE49-F238E27FC236}">
              <a16:creationId xmlns:a16="http://schemas.microsoft.com/office/drawing/2014/main" id="{E27C5F47-6CDC-4C85-A25D-98E2AF5A00CB}"/>
            </a:ext>
          </a:extLst>
        </xdr:cNvPr>
        <xdr:cNvSpPr txBox="1"/>
      </xdr:nvSpPr>
      <xdr:spPr>
        <a:xfrm>
          <a:off x="5614307" y="1710891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437" name="直線コネクタ 436">
          <a:extLst>
            <a:ext uri="{FF2B5EF4-FFF2-40B4-BE49-F238E27FC236}">
              <a16:creationId xmlns:a16="http://schemas.microsoft.com/office/drawing/2014/main" id="{9A02A4B6-1D23-413A-BAE8-ACB7F3167CE4}"/>
            </a:ext>
          </a:extLst>
        </xdr:cNvPr>
        <xdr:cNvCxnSpPr/>
      </xdr:nvCxnSpPr>
      <xdr:spPr>
        <a:xfrm>
          <a:off x="6048829" y="16872857"/>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29227</xdr:rowOff>
    </xdr:from>
    <xdr:ext cx="467179" cy="259045"/>
    <xdr:sp macro="" textlink="">
      <xdr:nvSpPr>
        <xdr:cNvPr id="438" name="テキスト ボックス 437">
          <a:extLst>
            <a:ext uri="{FF2B5EF4-FFF2-40B4-BE49-F238E27FC236}">
              <a16:creationId xmlns:a16="http://schemas.microsoft.com/office/drawing/2014/main" id="{1972E27C-CFD0-435C-BAF3-298B4EB0FA33}"/>
            </a:ext>
          </a:extLst>
        </xdr:cNvPr>
        <xdr:cNvSpPr txBox="1"/>
      </xdr:nvSpPr>
      <xdr:spPr>
        <a:xfrm>
          <a:off x="5614307" y="167333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39" name="直線コネクタ 438">
          <a:extLst>
            <a:ext uri="{FF2B5EF4-FFF2-40B4-BE49-F238E27FC236}">
              <a16:creationId xmlns:a16="http://schemas.microsoft.com/office/drawing/2014/main" id="{F121E0D0-7E9E-4CE4-B5DC-CEAAFE314CE4}"/>
            </a:ext>
          </a:extLst>
        </xdr:cNvPr>
        <xdr:cNvCxnSpPr/>
      </xdr:nvCxnSpPr>
      <xdr:spPr>
        <a:xfrm>
          <a:off x="6048829" y="16500021"/>
          <a:ext cx="427808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440" name="テキスト ボックス 439">
          <a:extLst>
            <a:ext uri="{FF2B5EF4-FFF2-40B4-BE49-F238E27FC236}">
              <a16:creationId xmlns:a16="http://schemas.microsoft.com/office/drawing/2014/main" id="{A779340F-A15D-48EC-88EC-EC9443096E9D}"/>
            </a:ext>
          </a:extLst>
        </xdr:cNvPr>
        <xdr:cNvSpPr txBox="1"/>
      </xdr:nvSpPr>
      <xdr:spPr>
        <a:xfrm>
          <a:off x="5614307" y="163605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41" name="【市民会館】&#10;一人当たり面積グラフ枠">
          <a:extLst>
            <a:ext uri="{FF2B5EF4-FFF2-40B4-BE49-F238E27FC236}">
              <a16:creationId xmlns:a16="http://schemas.microsoft.com/office/drawing/2014/main" id="{46D4B262-A670-48F3-B46E-E3C956B5E530}"/>
            </a:ext>
          </a:extLst>
        </xdr:cNvPr>
        <xdr:cNvSpPr/>
      </xdr:nvSpPr>
      <xdr:spPr>
        <a:xfrm>
          <a:off x="6048829" y="16500021"/>
          <a:ext cx="4316185" cy="22479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100</xdr:row>
      <xdr:rowOff>53339</xdr:rowOff>
    </xdr:from>
    <xdr:to>
      <xdr:col>54</xdr:col>
      <xdr:colOff>189865</xdr:colOff>
      <xdr:row>108</xdr:row>
      <xdr:rowOff>53339</xdr:rowOff>
    </xdr:to>
    <xdr:cxnSp macro="">
      <xdr:nvCxnSpPr>
        <xdr:cNvPr id="442" name="直線コネクタ 441">
          <a:extLst>
            <a:ext uri="{FF2B5EF4-FFF2-40B4-BE49-F238E27FC236}">
              <a16:creationId xmlns:a16="http://schemas.microsoft.com/office/drawing/2014/main" id="{7DFC947B-A12C-43EB-998C-7414E5F58719}"/>
            </a:ext>
          </a:extLst>
        </xdr:cNvPr>
        <xdr:cNvCxnSpPr/>
      </xdr:nvCxnSpPr>
      <xdr:spPr>
        <a:xfrm flipV="1">
          <a:off x="9578793" y="16926196"/>
          <a:ext cx="0" cy="13498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57166</xdr:rowOff>
    </xdr:from>
    <xdr:ext cx="469744" cy="259045"/>
    <xdr:sp macro="" textlink="">
      <xdr:nvSpPr>
        <xdr:cNvPr id="443" name="【市民会館】&#10;一人当たり面積最小値テキスト">
          <a:extLst>
            <a:ext uri="{FF2B5EF4-FFF2-40B4-BE49-F238E27FC236}">
              <a16:creationId xmlns:a16="http://schemas.microsoft.com/office/drawing/2014/main" id="{E8AA08B1-2EB6-42C5-A251-D610FD53C650}"/>
            </a:ext>
          </a:extLst>
        </xdr:cNvPr>
        <xdr:cNvSpPr txBox="1"/>
      </xdr:nvSpPr>
      <xdr:spPr>
        <a:xfrm>
          <a:off x="9617529" y="182798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53339</xdr:rowOff>
    </xdr:from>
    <xdr:to>
      <xdr:col>55</xdr:col>
      <xdr:colOff>88900</xdr:colOff>
      <xdr:row>108</xdr:row>
      <xdr:rowOff>53339</xdr:rowOff>
    </xdr:to>
    <xdr:cxnSp macro="">
      <xdr:nvCxnSpPr>
        <xdr:cNvPr id="444" name="直線コネクタ 443">
          <a:extLst>
            <a:ext uri="{FF2B5EF4-FFF2-40B4-BE49-F238E27FC236}">
              <a16:creationId xmlns:a16="http://schemas.microsoft.com/office/drawing/2014/main" id="{A6BCCB7F-6F83-430B-A50E-CF68A4CCF877}"/>
            </a:ext>
          </a:extLst>
        </xdr:cNvPr>
        <xdr:cNvCxnSpPr/>
      </xdr:nvCxnSpPr>
      <xdr:spPr>
        <a:xfrm>
          <a:off x="9506857" y="18276025"/>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99</xdr:row>
      <xdr:rowOff>16</xdr:rowOff>
    </xdr:from>
    <xdr:ext cx="469744" cy="259045"/>
    <xdr:sp macro="" textlink="">
      <xdr:nvSpPr>
        <xdr:cNvPr id="445" name="【市民会館】&#10;一人当たり面積最大値テキスト">
          <a:extLst>
            <a:ext uri="{FF2B5EF4-FFF2-40B4-BE49-F238E27FC236}">
              <a16:creationId xmlns:a16="http://schemas.microsoft.com/office/drawing/2014/main" id="{8E60A553-3997-42ED-A2B3-2E4DEE6A296D}"/>
            </a:ext>
          </a:extLst>
        </xdr:cNvPr>
        <xdr:cNvSpPr txBox="1"/>
      </xdr:nvSpPr>
      <xdr:spPr>
        <a:xfrm>
          <a:off x="9617529" y="167041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100</xdr:row>
      <xdr:rowOff>53339</xdr:rowOff>
    </xdr:from>
    <xdr:to>
      <xdr:col>55</xdr:col>
      <xdr:colOff>88900</xdr:colOff>
      <xdr:row>100</xdr:row>
      <xdr:rowOff>53339</xdr:rowOff>
    </xdr:to>
    <xdr:cxnSp macro="">
      <xdr:nvCxnSpPr>
        <xdr:cNvPr id="446" name="直線コネクタ 445">
          <a:extLst>
            <a:ext uri="{FF2B5EF4-FFF2-40B4-BE49-F238E27FC236}">
              <a16:creationId xmlns:a16="http://schemas.microsoft.com/office/drawing/2014/main" id="{E29B311E-BC33-4F1E-8F4B-D376A8025C91}"/>
            </a:ext>
          </a:extLst>
        </xdr:cNvPr>
        <xdr:cNvCxnSpPr/>
      </xdr:nvCxnSpPr>
      <xdr:spPr>
        <a:xfrm>
          <a:off x="9506857" y="16926196"/>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104</xdr:row>
      <xdr:rowOff>74947</xdr:rowOff>
    </xdr:from>
    <xdr:ext cx="469744" cy="259045"/>
    <xdr:sp macro="" textlink="">
      <xdr:nvSpPr>
        <xdr:cNvPr id="447" name="【市民会館】&#10;一人当たり面積平均値テキスト">
          <a:extLst>
            <a:ext uri="{FF2B5EF4-FFF2-40B4-BE49-F238E27FC236}">
              <a16:creationId xmlns:a16="http://schemas.microsoft.com/office/drawing/2014/main" id="{22E85F66-CBD4-413F-850C-78A921D4E909}"/>
            </a:ext>
          </a:extLst>
        </xdr:cNvPr>
        <xdr:cNvSpPr txBox="1"/>
      </xdr:nvSpPr>
      <xdr:spPr>
        <a:xfrm>
          <a:off x="9617529" y="1762271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52070</xdr:rowOff>
    </xdr:from>
    <xdr:to>
      <xdr:col>55</xdr:col>
      <xdr:colOff>50800</xdr:colOff>
      <xdr:row>105</xdr:row>
      <xdr:rowOff>153670</xdr:rowOff>
    </xdr:to>
    <xdr:sp macro="" textlink="">
      <xdr:nvSpPr>
        <xdr:cNvPr id="448" name="フローチャート: 判断 447">
          <a:extLst>
            <a:ext uri="{FF2B5EF4-FFF2-40B4-BE49-F238E27FC236}">
              <a16:creationId xmlns:a16="http://schemas.microsoft.com/office/drawing/2014/main" id="{D958437E-5F12-4D74-A43D-525B7CA05CC1}"/>
            </a:ext>
          </a:extLst>
        </xdr:cNvPr>
        <xdr:cNvSpPr/>
      </xdr:nvSpPr>
      <xdr:spPr>
        <a:xfrm>
          <a:off x="9544957" y="17768570"/>
          <a:ext cx="85272"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105</xdr:row>
      <xdr:rowOff>52070</xdr:rowOff>
    </xdr:from>
    <xdr:to>
      <xdr:col>50</xdr:col>
      <xdr:colOff>165100</xdr:colOff>
      <xdr:row>105</xdr:row>
      <xdr:rowOff>153670</xdr:rowOff>
    </xdr:to>
    <xdr:sp macro="" textlink="">
      <xdr:nvSpPr>
        <xdr:cNvPr id="449" name="フローチャート: 判断 448">
          <a:extLst>
            <a:ext uri="{FF2B5EF4-FFF2-40B4-BE49-F238E27FC236}">
              <a16:creationId xmlns:a16="http://schemas.microsoft.com/office/drawing/2014/main" id="{AFBDE3FC-078E-409B-9F8E-9F695256A922}"/>
            </a:ext>
          </a:extLst>
        </xdr:cNvPr>
        <xdr:cNvSpPr/>
      </xdr:nvSpPr>
      <xdr:spPr>
        <a:xfrm>
          <a:off x="8772071" y="17768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105</xdr:row>
      <xdr:rowOff>67311</xdr:rowOff>
    </xdr:from>
    <xdr:to>
      <xdr:col>46</xdr:col>
      <xdr:colOff>38100</xdr:colOff>
      <xdr:row>105</xdr:row>
      <xdr:rowOff>168911</xdr:rowOff>
    </xdr:to>
    <xdr:sp macro="" textlink="">
      <xdr:nvSpPr>
        <xdr:cNvPr id="450" name="フローチャート: 判断 449">
          <a:extLst>
            <a:ext uri="{FF2B5EF4-FFF2-40B4-BE49-F238E27FC236}">
              <a16:creationId xmlns:a16="http://schemas.microsoft.com/office/drawing/2014/main" id="{95D315A5-3FCF-4DDD-923C-EAFE04ABDBB4}"/>
            </a:ext>
          </a:extLst>
        </xdr:cNvPr>
        <xdr:cNvSpPr/>
      </xdr:nvSpPr>
      <xdr:spPr>
        <a:xfrm>
          <a:off x="7964714" y="17783811"/>
          <a:ext cx="85272"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105</xdr:row>
      <xdr:rowOff>44450</xdr:rowOff>
    </xdr:from>
    <xdr:to>
      <xdr:col>41</xdr:col>
      <xdr:colOff>101600</xdr:colOff>
      <xdr:row>105</xdr:row>
      <xdr:rowOff>146050</xdr:rowOff>
    </xdr:to>
    <xdr:sp macro="" textlink="">
      <xdr:nvSpPr>
        <xdr:cNvPr id="451" name="フローチャート: 判断 450">
          <a:extLst>
            <a:ext uri="{FF2B5EF4-FFF2-40B4-BE49-F238E27FC236}">
              <a16:creationId xmlns:a16="http://schemas.microsoft.com/office/drawing/2014/main" id="{E6F22F9F-3DB7-44EB-A890-B4EDCAAAD8A9}"/>
            </a:ext>
          </a:extLst>
        </xdr:cNvPr>
        <xdr:cNvSpPr/>
      </xdr:nvSpPr>
      <xdr:spPr>
        <a:xfrm>
          <a:off x="7141029" y="1776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105</xdr:row>
      <xdr:rowOff>74930</xdr:rowOff>
    </xdr:from>
    <xdr:to>
      <xdr:col>36</xdr:col>
      <xdr:colOff>165100</xdr:colOff>
      <xdr:row>106</xdr:row>
      <xdr:rowOff>5080</xdr:rowOff>
    </xdr:to>
    <xdr:sp macro="" textlink="">
      <xdr:nvSpPr>
        <xdr:cNvPr id="452" name="フローチャート: 判断 451">
          <a:extLst>
            <a:ext uri="{FF2B5EF4-FFF2-40B4-BE49-F238E27FC236}">
              <a16:creationId xmlns:a16="http://schemas.microsoft.com/office/drawing/2014/main" id="{588AF10A-EE15-4AA9-8BC2-8F985084E87A}"/>
            </a:ext>
          </a:extLst>
        </xdr:cNvPr>
        <xdr:cNvSpPr/>
      </xdr:nvSpPr>
      <xdr:spPr>
        <a:xfrm>
          <a:off x="6333671" y="17791430"/>
          <a:ext cx="101600"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53" name="テキスト ボックス 452">
          <a:extLst>
            <a:ext uri="{FF2B5EF4-FFF2-40B4-BE49-F238E27FC236}">
              <a16:creationId xmlns:a16="http://schemas.microsoft.com/office/drawing/2014/main" id="{92A3BE08-0870-4671-9CFF-21BB65EE8D2A}"/>
            </a:ext>
          </a:extLst>
        </xdr:cNvPr>
        <xdr:cNvSpPr txBox="1"/>
      </xdr:nvSpPr>
      <xdr:spPr>
        <a:xfrm>
          <a:off x="9405257"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54" name="テキスト ボックス 453">
          <a:extLst>
            <a:ext uri="{FF2B5EF4-FFF2-40B4-BE49-F238E27FC236}">
              <a16:creationId xmlns:a16="http://schemas.microsoft.com/office/drawing/2014/main" id="{38F524A0-0DF6-41DC-BF22-B2D26EA891FF}"/>
            </a:ext>
          </a:extLst>
        </xdr:cNvPr>
        <xdr:cNvSpPr txBox="1"/>
      </xdr:nvSpPr>
      <xdr:spPr>
        <a:xfrm>
          <a:off x="8648700"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55" name="テキスト ボックス 454">
          <a:extLst>
            <a:ext uri="{FF2B5EF4-FFF2-40B4-BE49-F238E27FC236}">
              <a16:creationId xmlns:a16="http://schemas.microsoft.com/office/drawing/2014/main" id="{FF34C692-6C8E-4853-8F44-1EBC23182141}"/>
            </a:ext>
          </a:extLst>
        </xdr:cNvPr>
        <xdr:cNvSpPr txBox="1"/>
      </xdr:nvSpPr>
      <xdr:spPr>
        <a:xfrm>
          <a:off x="7835900"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56" name="テキスト ボックス 455">
          <a:extLst>
            <a:ext uri="{FF2B5EF4-FFF2-40B4-BE49-F238E27FC236}">
              <a16:creationId xmlns:a16="http://schemas.microsoft.com/office/drawing/2014/main" id="{1962D399-85BD-47C4-8792-ED7E7A9EFCFF}"/>
            </a:ext>
          </a:extLst>
        </xdr:cNvPr>
        <xdr:cNvSpPr txBox="1"/>
      </xdr:nvSpPr>
      <xdr:spPr>
        <a:xfrm>
          <a:off x="7017657"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57" name="テキスト ボックス 456">
          <a:extLst>
            <a:ext uri="{FF2B5EF4-FFF2-40B4-BE49-F238E27FC236}">
              <a16:creationId xmlns:a16="http://schemas.microsoft.com/office/drawing/2014/main" id="{09F32CB2-7D57-479F-822B-5C7149766807}"/>
            </a:ext>
          </a:extLst>
        </xdr:cNvPr>
        <xdr:cNvSpPr txBox="1"/>
      </xdr:nvSpPr>
      <xdr:spPr>
        <a:xfrm>
          <a:off x="6210300"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82550</xdr:rowOff>
    </xdr:from>
    <xdr:to>
      <xdr:col>55</xdr:col>
      <xdr:colOff>50800</xdr:colOff>
      <xdr:row>106</xdr:row>
      <xdr:rowOff>12700</xdr:rowOff>
    </xdr:to>
    <xdr:sp macro="" textlink="">
      <xdr:nvSpPr>
        <xdr:cNvPr id="458" name="楕円 457">
          <a:extLst>
            <a:ext uri="{FF2B5EF4-FFF2-40B4-BE49-F238E27FC236}">
              <a16:creationId xmlns:a16="http://schemas.microsoft.com/office/drawing/2014/main" id="{69E764DB-1B11-4751-86F2-D0FCB57F8750}"/>
            </a:ext>
          </a:extLst>
        </xdr:cNvPr>
        <xdr:cNvSpPr/>
      </xdr:nvSpPr>
      <xdr:spPr>
        <a:xfrm>
          <a:off x="9544957" y="17799050"/>
          <a:ext cx="85272"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105</xdr:row>
      <xdr:rowOff>60977</xdr:rowOff>
    </xdr:from>
    <xdr:ext cx="469744" cy="259045"/>
    <xdr:sp macro="" textlink="">
      <xdr:nvSpPr>
        <xdr:cNvPr id="459" name="【市民会館】&#10;一人当たり面積該当値テキスト">
          <a:extLst>
            <a:ext uri="{FF2B5EF4-FFF2-40B4-BE49-F238E27FC236}">
              <a16:creationId xmlns:a16="http://schemas.microsoft.com/office/drawing/2014/main" id="{BEF6149F-AF44-407B-B6CE-140A69ECDDC4}"/>
            </a:ext>
          </a:extLst>
        </xdr:cNvPr>
        <xdr:cNvSpPr txBox="1"/>
      </xdr:nvSpPr>
      <xdr:spPr>
        <a:xfrm>
          <a:off x="9617529" y="17777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107</xdr:row>
      <xdr:rowOff>59689</xdr:rowOff>
    </xdr:from>
    <xdr:to>
      <xdr:col>50</xdr:col>
      <xdr:colOff>165100</xdr:colOff>
      <xdr:row>107</xdr:row>
      <xdr:rowOff>161289</xdr:rowOff>
    </xdr:to>
    <xdr:sp macro="" textlink="">
      <xdr:nvSpPr>
        <xdr:cNvPr id="460" name="楕円 459">
          <a:extLst>
            <a:ext uri="{FF2B5EF4-FFF2-40B4-BE49-F238E27FC236}">
              <a16:creationId xmlns:a16="http://schemas.microsoft.com/office/drawing/2014/main" id="{70E474CA-7541-4746-8C0E-49428614DBE3}"/>
            </a:ext>
          </a:extLst>
        </xdr:cNvPr>
        <xdr:cNvSpPr/>
      </xdr:nvSpPr>
      <xdr:spPr>
        <a:xfrm>
          <a:off x="8772071" y="18113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105</xdr:row>
      <xdr:rowOff>133350</xdr:rowOff>
    </xdr:from>
    <xdr:to>
      <xdr:col>55</xdr:col>
      <xdr:colOff>0</xdr:colOff>
      <xdr:row>107</xdr:row>
      <xdr:rowOff>110489</xdr:rowOff>
    </xdr:to>
    <xdr:cxnSp macro="">
      <xdr:nvCxnSpPr>
        <xdr:cNvPr id="461" name="直線コネクタ 460">
          <a:extLst>
            <a:ext uri="{FF2B5EF4-FFF2-40B4-BE49-F238E27FC236}">
              <a16:creationId xmlns:a16="http://schemas.microsoft.com/office/drawing/2014/main" id="{FCA39A24-8E21-4940-A986-3AD794A38AE8}"/>
            </a:ext>
          </a:extLst>
        </xdr:cNvPr>
        <xdr:cNvCxnSpPr/>
      </xdr:nvCxnSpPr>
      <xdr:spPr>
        <a:xfrm flipV="1">
          <a:off x="8822871" y="17849850"/>
          <a:ext cx="756558" cy="314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107</xdr:row>
      <xdr:rowOff>59689</xdr:rowOff>
    </xdr:from>
    <xdr:to>
      <xdr:col>46</xdr:col>
      <xdr:colOff>38100</xdr:colOff>
      <xdr:row>107</xdr:row>
      <xdr:rowOff>161289</xdr:rowOff>
    </xdr:to>
    <xdr:sp macro="" textlink="">
      <xdr:nvSpPr>
        <xdr:cNvPr id="462" name="楕円 461">
          <a:extLst>
            <a:ext uri="{FF2B5EF4-FFF2-40B4-BE49-F238E27FC236}">
              <a16:creationId xmlns:a16="http://schemas.microsoft.com/office/drawing/2014/main" id="{A53C2479-6DF8-4D87-922B-FF2A3766B555}"/>
            </a:ext>
          </a:extLst>
        </xdr:cNvPr>
        <xdr:cNvSpPr/>
      </xdr:nvSpPr>
      <xdr:spPr>
        <a:xfrm>
          <a:off x="7964714" y="18113646"/>
          <a:ext cx="85272"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107</xdr:row>
      <xdr:rowOff>110489</xdr:rowOff>
    </xdr:from>
    <xdr:to>
      <xdr:col>50</xdr:col>
      <xdr:colOff>114300</xdr:colOff>
      <xdr:row>107</xdr:row>
      <xdr:rowOff>110489</xdr:rowOff>
    </xdr:to>
    <xdr:cxnSp macro="">
      <xdr:nvCxnSpPr>
        <xdr:cNvPr id="463" name="直線コネクタ 462">
          <a:extLst>
            <a:ext uri="{FF2B5EF4-FFF2-40B4-BE49-F238E27FC236}">
              <a16:creationId xmlns:a16="http://schemas.microsoft.com/office/drawing/2014/main" id="{8C2C009E-89A5-4531-9031-88F010163192}"/>
            </a:ext>
          </a:extLst>
        </xdr:cNvPr>
        <xdr:cNvCxnSpPr/>
      </xdr:nvCxnSpPr>
      <xdr:spPr>
        <a:xfrm>
          <a:off x="8010071" y="18164446"/>
          <a:ext cx="8128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107</xdr:row>
      <xdr:rowOff>59689</xdr:rowOff>
    </xdr:from>
    <xdr:to>
      <xdr:col>41</xdr:col>
      <xdr:colOff>101600</xdr:colOff>
      <xdr:row>107</xdr:row>
      <xdr:rowOff>161289</xdr:rowOff>
    </xdr:to>
    <xdr:sp macro="" textlink="">
      <xdr:nvSpPr>
        <xdr:cNvPr id="464" name="楕円 463">
          <a:extLst>
            <a:ext uri="{FF2B5EF4-FFF2-40B4-BE49-F238E27FC236}">
              <a16:creationId xmlns:a16="http://schemas.microsoft.com/office/drawing/2014/main" id="{4FA8E537-D7F9-4F3E-897C-4A58CFD12CCB}"/>
            </a:ext>
          </a:extLst>
        </xdr:cNvPr>
        <xdr:cNvSpPr/>
      </xdr:nvSpPr>
      <xdr:spPr>
        <a:xfrm>
          <a:off x="7141029" y="18113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107</xdr:row>
      <xdr:rowOff>110489</xdr:rowOff>
    </xdr:from>
    <xdr:to>
      <xdr:col>45</xdr:col>
      <xdr:colOff>177800</xdr:colOff>
      <xdr:row>107</xdr:row>
      <xdr:rowOff>110489</xdr:rowOff>
    </xdr:to>
    <xdr:cxnSp macro="">
      <xdr:nvCxnSpPr>
        <xdr:cNvPr id="465" name="直線コネクタ 464">
          <a:extLst>
            <a:ext uri="{FF2B5EF4-FFF2-40B4-BE49-F238E27FC236}">
              <a16:creationId xmlns:a16="http://schemas.microsoft.com/office/drawing/2014/main" id="{6A27E137-4F3D-44DC-A912-B27FBCBFFA7B}"/>
            </a:ext>
          </a:extLst>
        </xdr:cNvPr>
        <xdr:cNvCxnSpPr/>
      </xdr:nvCxnSpPr>
      <xdr:spPr>
        <a:xfrm>
          <a:off x="7191829" y="18164446"/>
          <a:ext cx="818242"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103</xdr:row>
      <xdr:rowOff>170197</xdr:rowOff>
    </xdr:from>
    <xdr:ext cx="469744" cy="259045"/>
    <xdr:sp macro="" textlink="">
      <xdr:nvSpPr>
        <xdr:cNvPr id="466" name="n_1aveValue【市民会館】&#10;一人当たり面積">
          <a:extLst>
            <a:ext uri="{FF2B5EF4-FFF2-40B4-BE49-F238E27FC236}">
              <a16:creationId xmlns:a16="http://schemas.microsoft.com/office/drawing/2014/main" id="{1FBEAE4C-70B5-4CA0-9A21-92CCE21AD0CF}"/>
            </a:ext>
          </a:extLst>
        </xdr:cNvPr>
        <xdr:cNvSpPr txBox="1"/>
      </xdr:nvSpPr>
      <xdr:spPr>
        <a:xfrm>
          <a:off x="8591627" y="175492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104</xdr:row>
      <xdr:rowOff>13988</xdr:rowOff>
    </xdr:from>
    <xdr:ext cx="469744" cy="259045"/>
    <xdr:sp macro="" textlink="">
      <xdr:nvSpPr>
        <xdr:cNvPr id="467" name="n_2aveValue【市民会館】&#10;一人当たり面積">
          <a:extLst>
            <a:ext uri="{FF2B5EF4-FFF2-40B4-BE49-F238E27FC236}">
              <a16:creationId xmlns:a16="http://schemas.microsoft.com/office/drawing/2014/main" id="{95D93518-98BC-4A36-9ABB-51A666FDD12D}"/>
            </a:ext>
          </a:extLst>
        </xdr:cNvPr>
        <xdr:cNvSpPr txBox="1"/>
      </xdr:nvSpPr>
      <xdr:spPr>
        <a:xfrm>
          <a:off x="7796970" y="175617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103</xdr:row>
      <xdr:rowOff>162577</xdr:rowOff>
    </xdr:from>
    <xdr:ext cx="469744" cy="259045"/>
    <xdr:sp macro="" textlink="">
      <xdr:nvSpPr>
        <xdr:cNvPr id="468" name="n_3aveValue【市民会館】&#10;一人当たり面積">
          <a:extLst>
            <a:ext uri="{FF2B5EF4-FFF2-40B4-BE49-F238E27FC236}">
              <a16:creationId xmlns:a16="http://schemas.microsoft.com/office/drawing/2014/main" id="{E87DAD1A-26F5-48AE-B0E7-F04D2EE0A136}"/>
            </a:ext>
          </a:extLst>
        </xdr:cNvPr>
        <xdr:cNvSpPr txBox="1"/>
      </xdr:nvSpPr>
      <xdr:spPr>
        <a:xfrm>
          <a:off x="6973284" y="175416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104</xdr:row>
      <xdr:rowOff>21607</xdr:rowOff>
    </xdr:from>
    <xdr:ext cx="469744" cy="259045"/>
    <xdr:sp macro="" textlink="">
      <xdr:nvSpPr>
        <xdr:cNvPr id="469" name="n_4aveValue【市民会館】&#10;一人当たり面積">
          <a:extLst>
            <a:ext uri="{FF2B5EF4-FFF2-40B4-BE49-F238E27FC236}">
              <a16:creationId xmlns:a16="http://schemas.microsoft.com/office/drawing/2014/main" id="{FAD3BAA3-E691-4EE3-B25F-BF0AC8B69E33}"/>
            </a:ext>
          </a:extLst>
        </xdr:cNvPr>
        <xdr:cNvSpPr txBox="1"/>
      </xdr:nvSpPr>
      <xdr:spPr>
        <a:xfrm>
          <a:off x="6165927" y="175693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107</xdr:row>
      <xdr:rowOff>152416</xdr:rowOff>
    </xdr:from>
    <xdr:ext cx="469744" cy="259045"/>
    <xdr:sp macro="" textlink="">
      <xdr:nvSpPr>
        <xdr:cNvPr id="470" name="n_1mainValue【市民会館】&#10;一人当たり面積">
          <a:extLst>
            <a:ext uri="{FF2B5EF4-FFF2-40B4-BE49-F238E27FC236}">
              <a16:creationId xmlns:a16="http://schemas.microsoft.com/office/drawing/2014/main" id="{31E05049-90CE-490D-9480-019544A6A438}"/>
            </a:ext>
          </a:extLst>
        </xdr:cNvPr>
        <xdr:cNvSpPr txBox="1"/>
      </xdr:nvSpPr>
      <xdr:spPr>
        <a:xfrm>
          <a:off x="8591627" y="182063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107</xdr:row>
      <xdr:rowOff>152416</xdr:rowOff>
    </xdr:from>
    <xdr:ext cx="469744" cy="259045"/>
    <xdr:sp macro="" textlink="">
      <xdr:nvSpPr>
        <xdr:cNvPr id="471" name="n_2mainValue【市民会館】&#10;一人当たり面積">
          <a:extLst>
            <a:ext uri="{FF2B5EF4-FFF2-40B4-BE49-F238E27FC236}">
              <a16:creationId xmlns:a16="http://schemas.microsoft.com/office/drawing/2014/main" id="{6A0E03FA-192B-4630-8754-4D5345EF95D2}"/>
            </a:ext>
          </a:extLst>
        </xdr:cNvPr>
        <xdr:cNvSpPr txBox="1"/>
      </xdr:nvSpPr>
      <xdr:spPr>
        <a:xfrm>
          <a:off x="7796970" y="182063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107</xdr:row>
      <xdr:rowOff>152416</xdr:rowOff>
    </xdr:from>
    <xdr:ext cx="469744" cy="259045"/>
    <xdr:sp macro="" textlink="">
      <xdr:nvSpPr>
        <xdr:cNvPr id="472" name="n_3mainValue【市民会館】&#10;一人当たり面積">
          <a:extLst>
            <a:ext uri="{FF2B5EF4-FFF2-40B4-BE49-F238E27FC236}">
              <a16:creationId xmlns:a16="http://schemas.microsoft.com/office/drawing/2014/main" id="{4BBEE8CD-EC54-4481-8C61-C417F7BB818B}"/>
            </a:ext>
          </a:extLst>
        </xdr:cNvPr>
        <xdr:cNvSpPr txBox="1"/>
      </xdr:nvSpPr>
      <xdr:spPr>
        <a:xfrm>
          <a:off x="6973284" y="182063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73" name="正方形/長方形 472">
          <a:extLst>
            <a:ext uri="{FF2B5EF4-FFF2-40B4-BE49-F238E27FC236}">
              <a16:creationId xmlns:a16="http://schemas.microsoft.com/office/drawing/2014/main" id="{7D73FA92-BBBB-421F-BD6D-7BF7CCCD4947}"/>
            </a:ext>
          </a:extLst>
        </xdr:cNvPr>
        <xdr:cNvSpPr/>
      </xdr:nvSpPr>
      <xdr:spPr>
        <a:xfrm>
          <a:off x="11384643" y="4125686"/>
          <a:ext cx="4316186" cy="62411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74" name="正方形/長方形 473">
          <a:extLst>
            <a:ext uri="{FF2B5EF4-FFF2-40B4-BE49-F238E27FC236}">
              <a16:creationId xmlns:a16="http://schemas.microsoft.com/office/drawing/2014/main" id="{ADF23B67-1BF2-4FCA-A32D-6CB0391663BB}"/>
            </a:ext>
          </a:extLst>
        </xdr:cNvPr>
        <xdr:cNvSpPr/>
      </xdr:nvSpPr>
      <xdr:spPr>
        <a:xfrm>
          <a:off x="11495314" y="4775200"/>
          <a:ext cx="1393372"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75" name="正方形/長方形 474">
          <a:extLst>
            <a:ext uri="{FF2B5EF4-FFF2-40B4-BE49-F238E27FC236}">
              <a16:creationId xmlns:a16="http://schemas.microsoft.com/office/drawing/2014/main" id="{6FB82857-834F-4D65-BEED-20F3CCEAA68A}"/>
            </a:ext>
          </a:extLst>
        </xdr:cNvPr>
        <xdr:cNvSpPr/>
      </xdr:nvSpPr>
      <xdr:spPr>
        <a:xfrm>
          <a:off x="11495314" y="4975679"/>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76" name="正方形/長方形 475">
          <a:extLst>
            <a:ext uri="{FF2B5EF4-FFF2-40B4-BE49-F238E27FC236}">
              <a16:creationId xmlns:a16="http://schemas.microsoft.com/office/drawing/2014/main" id="{6C54F881-328C-4799-80EB-FD6855144D15}"/>
            </a:ext>
          </a:extLst>
        </xdr:cNvPr>
        <xdr:cNvSpPr/>
      </xdr:nvSpPr>
      <xdr:spPr>
        <a:xfrm>
          <a:off x="12429671" y="4775200"/>
          <a:ext cx="1393372"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77" name="正方形/長方形 476">
          <a:extLst>
            <a:ext uri="{FF2B5EF4-FFF2-40B4-BE49-F238E27FC236}">
              <a16:creationId xmlns:a16="http://schemas.microsoft.com/office/drawing/2014/main" id="{61F47BF8-9576-4B5B-B94B-F63C66ED7FF4}"/>
            </a:ext>
          </a:extLst>
        </xdr:cNvPr>
        <xdr:cNvSpPr/>
      </xdr:nvSpPr>
      <xdr:spPr>
        <a:xfrm>
          <a:off x="12429671" y="4975679"/>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78" name="正方形/長方形 477">
          <a:extLst>
            <a:ext uri="{FF2B5EF4-FFF2-40B4-BE49-F238E27FC236}">
              <a16:creationId xmlns:a16="http://schemas.microsoft.com/office/drawing/2014/main" id="{03C1526B-9404-4318-A757-794125CED9D4}"/>
            </a:ext>
          </a:extLst>
        </xdr:cNvPr>
        <xdr:cNvSpPr/>
      </xdr:nvSpPr>
      <xdr:spPr>
        <a:xfrm>
          <a:off x="13474700" y="4775200"/>
          <a:ext cx="1393371"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79" name="正方形/長方形 478">
          <a:extLst>
            <a:ext uri="{FF2B5EF4-FFF2-40B4-BE49-F238E27FC236}">
              <a16:creationId xmlns:a16="http://schemas.microsoft.com/office/drawing/2014/main" id="{397BFC78-875C-4CCF-BD94-4627ED8B2C4B}"/>
            </a:ext>
          </a:extLst>
        </xdr:cNvPr>
        <xdr:cNvSpPr/>
      </xdr:nvSpPr>
      <xdr:spPr>
        <a:xfrm>
          <a:off x="13474700" y="4975679"/>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80" name="正方形/長方形 479">
          <a:extLst>
            <a:ext uri="{FF2B5EF4-FFF2-40B4-BE49-F238E27FC236}">
              <a16:creationId xmlns:a16="http://schemas.microsoft.com/office/drawing/2014/main" id="{7CFB8813-5620-4470-BCF4-3AF3D5FC8EF2}"/>
            </a:ext>
          </a:extLst>
        </xdr:cNvPr>
        <xdr:cNvSpPr/>
      </xdr:nvSpPr>
      <xdr:spPr>
        <a:xfrm>
          <a:off x="11384643" y="5249636"/>
          <a:ext cx="4316186" cy="2250621"/>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81" name="テキスト ボックス 480">
          <a:extLst>
            <a:ext uri="{FF2B5EF4-FFF2-40B4-BE49-F238E27FC236}">
              <a16:creationId xmlns:a16="http://schemas.microsoft.com/office/drawing/2014/main" id="{061087BA-937A-4656-BF3B-DB702AF24A68}"/>
            </a:ext>
          </a:extLst>
        </xdr:cNvPr>
        <xdr:cNvSpPr txBox="1"/>
      </xdr:nvSpPr>
      <xdr:spPr>
        <a:xfrm>
          <a:off x="11346543" y="5061857"/>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82" name="直線コネクタ 481">
          <a:extLst>
            <a:ext uri="{FF2B5EF4-FFF2-40B4-BE49-F238E27FC236}">
              <a16:creationId xmlns:a16="http://schemas.microsoft.com/office/drawing/2014/main" id="{8B73FC23-49A4-4B90-993A-A1809CD0F646}"/>
            </a:ext>
          </a:extLst>
        </xdr:cNvPr>
        <xdr:cNvCxnSpPr/>
      </xdr:nvCxnSpPr>
      <xdr:spPr>
        <a:xfrm>
          <a:off x="11384643" y="7500257"/>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43</xdr:row>
      <xdr:rowOff>105427</xdr:rowOff>
    </xdr:from>
    <xdr:ext cx="403059" cy="259045"/>
    <xdr:sp macro="" textlink="">
      <xdr:nvSpPr>
        <xdr:cNvPr id="483" name="テキスト ボックス 482">
          <a:extLst>
            <a:ext uri="{FF2B5EF4-FFF2-40B4-BE49-F238E27FC236}">
              <a16:creationId xmlns:a16="http://schemas.microsoft.com/office/drawing/2014/main" id="{F528381A-D742-429B-B5E3-4595140631F6}"/>
            </a:ext>
          </a:extLst>
        </xdr:cNvPr>
        <xdr:cNvSpPr txBox="1"/>
      </xdr:nvSpPr>
      <xdr:spPr>
        <a:xfrm>
          <a:off x="11014241" y="736075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484" name="直線コネクタ 483">
          <a:extLst>
            <a:ext uri="{FF2B5EF4-FFF2-40B4-BE49-F238E27FC236}">
              <a16:creationId xmlns:a16="http://schemas.microsoft.com/office/drawing/2014/main" id="{4A66926A-00A7-459D-90D7-93EBD2B925C7}"/>
            </a:ext>
          </a:extLst>
        </xdr:cNvPr>
        <xdr:cNvCxnSpPr/>
      </xdr:nvCxnSpPr>
      <xdr:spPr>
        <a:xfrm>
          <a:off x="11384643" y="7124700"/>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41</xdr:row>
      <xdr:rowOff>67327</xdr:rowOff>
    </xdr:from>
    <xdr:ext cx="403059" cy="259045"/>
    <xdr:sp macro="" textlink="">
      <xdr:nvSpPr>
        <xdr:cNvPr id="485" name="テキスト ボックス 484">
          <a:extLst>
            <a:ext uri="{FF2B5EF4-FFF2-40B4-BE49-F238E27FC236}">
              <a16:creationId xmlns:a16="http://schemas.microsoft.com/office/drawing/2014/main" id="{B6F8D952-5BE8-457C-8536-3572641AE7EA}"/>
            </a:ext>
          </a:extLst>
        </xdr:cNvPr>
        <xdr:cNvSpPr txBox="1"/>
      </xdr:nvSpPr>
      <xdr:spPr>
        <a:xfrm>
          <a:off x="11014241" y="698519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486" name="直線コネクタ 485">
          <a:extLst>
            <a:ext uri="{FF2B5EF4-FFF2-40B4-BE49-F238E27FC236}">
              <a16:creationId xmlns:a16="http://schemas.microsoft.com/office/drawing/2014/main" id="{87CF5489-8ED5-4C49-A102-39889F25A099}"/>
            </a:ext>
          </a:extLst>
        </xdr:cNvPr>
        <xdr:cNvCxnSpPr/>
      </xdr:nvCxnSpPr>
      <xdr:spPr>
        <a:xfrm>
          <a:off x="11384643" y="6749143"/>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487" name="テキスト ボックス 486">
          <a:extLst>
            <a:ext uri="{FF2B5EF4-FFF2-40B4-BE49-F238E27FC236}">
              <a16:creationId xmlns:a16="http://schemas.microsoft.com/office/drawing/2014/main" id="{6D7EBEB2-85DB-4547-9962-2C612868753A}"/>
            </a:ext>
          </a:extLst>
        </xdr:cNvPr>
        <xdr:cNvSpPr txBox="1"/>
      </xdr:nvSpPr>
      <xdr:spPr>
        <a:xfrm>
          <a:off x="11014241" y="66096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488" name="直線コネクタ 487">
          <a:extLst>
            <a:ext uri="{FF2B5EF4-FFF2-40B4-BE49-F238E27FC236}">
              <a16:creationId xmlns:a16="http://schemas.microsoft.com/office/drawing/2014/main" id="{83E9AD4D-5158-4417-A743-B64BA08D7618}"/>
            </a:ext>
          </a:extLst>
        </xdr:cNvPr>
        <xdr:cNvCxnSpPr/>
      </xdr:nvCxnSpPr>
      <xdr:spPr>
        <a:xfrm>
          <a:off x="11384643" y="6376307"/>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489" name="テキスト ボックス 488">
          <a:extLst>
            <a:ext uri="{FF2B5EF4-FFF2-40B4-BE49-F238E27FC236}">
              <a16:creationId xmlns:a16="http://schemas.microsoft.com/office/drawing/2014/main" id="{40C431B5-6669-41D2-93DB-5B56C56945C7}"/>
            </a:ext>
          </a:extLst>
        </xdr:cNvPr>
        <xdr:cNvSpPr txBox="1"/>
      </xdr:nvSpPr>
      <xdr:spPr>
        <a:xfrm>
          <a:off x="11014241" y="623680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490" name="直線コネクタ 489">
          <a:extLst>
            <a:ext uri="{FF2B5EF4-FFF2-40B4-BE49-F238E27FC236}">
              <a16:creationId xmlns:a16="http://schemas.microsoft.com/office/drawing/2014/main" id="{81507AE3-FB40-4FF6-A8DF-C04CA866E3D6}"/>
            </a:ext>
          </a:extLst>
        </xdr:cNvPr>
        <xdr:cNvCxnSpPr/>
      </xdr:nvCxnSpPr>
      <xdr:spPr>
        <a:xfrm>
          <a:off x="11384643" y="6000750"/>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491" name="テキスト ボックス 490">
          <a:extLst>
            <a:ext uri="{FF2B5EF4-FFF2-40B4-BE49-F238E27FC236}">
              <a16:creationId xmlns:a16="http://schemas.microsoft.com/office/drawing/2014/main" id="{20C6E5A3-7ED0-43EE-8FD6-9EC8FE238AD4}"/>
            </a:ext>
          </a:extLst>
        </xdr:cNvPr>
        <xdr:cNvSpPr txBox="1"/>
      </xdr:nvSpPr>
      <xdr:spPr>
        <a:xfrm>
          <a:off x="11014241" y="586124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492" name="直線コネクタ 491">
          <a:extLst>
            <a:ext uri="{FF2B5EF4-FFF2-40B4-BE49-F238E27FC236}">
              <a16:creationId xmlns:a16="http://schemas.microsoft.com/office/drawing/2014/main" id="{C8FB936E-6CDF-456B-A806-AEBD9372FC21}"/>
            </a:ext>
          </a:extLst>
        </xdr:cNvPr>
        <xdr:cNvCxnSpPr/>
      </xdr:nvCxnSpPr>
      <xdr:spPr>
        <a:xfrm>
          <a:off x="11384643" y="5625193"/>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493" name="テキスト ボックス 492">
          <a:extLst>
            <a:ext uri="{FF2B5EF4-FFF2-40B4-BE49-F238E27FC236}">
              <a16:creationId xmlns:a16="http://schemas.microsoft.com/office/drawing/2014/main" id="{AE5DE428-ADF8-4CB6-9BAD-95B0074C35C5}"/>
            </a:ext>
          </a:extLst>
        </xdr:cNvPr>
        <xdr:cNvSpPr txBox="1"/>
      </xdr:nvSpPr>
      <xdr:spPr>
        <a:xfrm>
          <a:off x="11014241" y="54856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94" name="直線コネクタ 493">
          <a:extLst>
            <a:ext uri="{FF2B5EF4-FFF2-40B4-BE49-F238E27FC236}">
              <a16:creationId xmlns:a16="http://schemas.microsoft.com/office/drawing/2014/main" id="{D2377BA5-0519-453C-8D67-03613096060B}"/>
            </a:ext>
          </a:extLst>
        </xdr:cNvPr>
        <xdr:cNvCxnSpPr/>
      </xdr:nvCxnSpPr>
      <xdr:spPr>
        <a:xfrm>
          <a:off x="11384643" y="5249636"/>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30</xdr:row>
      <xdr:rowOff>48277</xdr:rowOff>
    </xdr:from>
    <xdr:ext cx="403059" cy="259045"/>
    <xdr:sp macro="" textlink="">
      <xdr:nvSpPr>
        <xdr:cNvPr id="495" name="テキスト ボックス 494">
          <a:extLst>
            <a:ext uri="{FF2B5EF4-FFF2-40B4-BE49-F238E27FC236}">
              <a16:creationId xmlns:a16="http://schemas.microsoft.com/office/drawing/2014/main" id="{1714A1A5-DC87-4306-83D4-56D63D95C22B}"/>
            </a:ext>
          </a:extLst>
        </xdr:cNvPr>
        <xdr:cNvSpPr txBox="1"/>
      </xdr:nvSpPr>
      <xdr:spPr>
        <a:xfrm>
          <a:off x="11014241" y="51101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96" name="【一般廃棄物処理施設】&#10;有形固定資産減価償却率グラフ枠">
          <a:extLst>
            <a:ext uri="{FF2B5EF4-FFF2-40B4-BE49-F238E27FC236}">
              <a16:creationId xmlns:a16="http://schemas.microsoft.com/office/drawing/2014/main" id="{21B2901E-63C9-408C-96F7-5A2E36CB3466}"/>
            </a:ext>
          </a:extLst>
        </xdr:cNvPr>
        <xdr:cNvSpPr/>
      </xdr:nvSpPr>
      <xdr:spPr>
        <a:xfrm>
          <a:off x="11384643" y="5249636"/>
          <a:ext cx="4316186" cy="2250621"/>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42</xdr:row>
      <xdr:rowOff>0</xdr:rowOff>
    </xdr:from>
    <xdr:to>
      <xdr:col>85</xdr:col>
      <xdr:colOff>126364</xdr:colOff>
      <xdr:row>42</xdr:row>
      <xdr:rowOff>19050</xdr:rowOff>
    </xdr:to>
    <xdr:cxnSp macro="">
      <xdr:nvCxnSpPr>
        <xdr:cNvPr id="497" name="直線コネクタ 496">
          <a:extLst>
            <a:ext uri="{FF2B5EF4-FFF2-40B4-BE49-F238E27FC236}">
              <a16:creationId xmlns:a16="http://schemas.microsoft.com/office/drawing/2014/main" id="{D1F3F580-33CC-4C01-82C7-4368628035C5}"/>
            </a:ext>
          </a:extLst>
        </xdr:cNvPr>
        <xdr:cNvCxnSpPr/>
      </xdr:nvCxnSpPr>
      <xdr:spPr>
        <a:xfrm flipV="1">
          <a:off x="14930935" y="7086600"/>
          <a:ext cx="0" cy="190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105427</xdr:rowOff>
    </xdr:from>
    <xdr:ext cx="405111" cy="259045"/>
    <xdr:sp macro="" textlink="">
      <xdr:nvSpPr>
        <xdr:cNvPr id="498" name="【一般廃棄物処理施設】&#10;有形固定資産減価償却率最小値テキスト">
          <a:extLst>
            <a:ext uri="{FF2B5EF4-FFF2-40B4-BE49-F238E27FC236}">
              <a16:creationId xmlns:a16="http://schemas.microsoft.com/office/drawing/2014/main" id="{DB159867-B3DA-499A-8A65-6B907AF8696D}"/>
            </a:ext>
          </a:extLst>
        </xdr:cNvPr>
        <xdr:cNvSpPr txBox="1"/>
      </xdr:nvSpPr>
      <xdr:spPr>
        <a:xfrm>
          <a:off x="14969671" y="7192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19050</xdr:rowOff>
    </xdr:from>
    <xdr:to>
      <xdr:col>86</xdr:col>
      <xdr:colOff>25400</xdr:colOff>
      <xdr:row>42</xdr:row>
      <xdr:rowOff>19050</xdr:rowOff>
    </xdr:to>
    <xdr:cxnSp macro="">
      <xdr:nvCxnSpPr>
        <xdr:cNvPr id="499" name="直線コネクタ 498">
          <a:extLst>
            <a:ext uri="{FF2B5EF4-FFF2-40B4-BE49-F238E27FC236}">
              <a16:creationId xmlns:a16="http://schemas.microsoft.com/office/drawing/2014/main" id="{2B93BEBE-0C85-41DB-82F7-0C16D19CD3A8}"/>
            </a:ext>
          </a:extLst>
        </xdr:cNvPr>
        <xdr:cNvCxnSpPr/>
      </xdr:nvCxnSpPr>
      <xdr:spPr>
        <a:xfrm>
          <a:off x="14842671" y="7105650"/>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40</xdr:row>
      <xdr:rowOff>67327</xdr:rowOff>
    </xdr:from>
    <xdr:ext cx="405111" cy="259045"/>
    <xdr:sp macro="" textlink="">
      <xdr:nvSpPr>
        <xdr:cNvPr id="500" name="【一般廃棄物処理施設】&#10;有形固定資産減価償却率最大値テキスト">
          <a:extLst>
            <a:ext uri="{FF2B5EF4-FFF2-40B4-BE49-F238E27FC236}">
              <a16:creationId xmlns:a16="http://schemas.microsoft.com/office/drawing/2014/main" id="{DBE89140-3AD7-4921-B8C6-8B9BCFDAD3C7}"/>
            </a:ext>
          </a:extLst>
        </xdr:cNvPr>
        <xdr:cNvSpPr txBox="1"/>
      </xdr:nvSpPr>
      <xdr:spPr>
        <a:xfrm>
          <a:off x="14969671" y="68164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0</xdr:rowOff>
    </xdr:from>
    <xdr:to>
      <xdr:col>86</xdr:col>
      <xdr:colOff>25400</xdr:colOff>
      <xdr:row>42</xdr:row>
      <xdr:rowOff>0</xdr:rowOff>
    </xdr:to>
    <xdr:cxnSp macro="">
      <xdr:nvCxnSpPr>
        <xdr:cNvPr id="501" name="直線コネクタ 500">
          <a:extLst>
            <a:ext uri="{FF2B5EF4-FFF2-40B4-BE49-F238E27FC236}">
              <a16:creationId xmlns:a16="http://schemas.microsoft.com/office/drawing/2014/main" id="{F922F7B4-AEF0-4C74-B4AD-BBF4DA286ED0}"/>
            </a:ext>
          </a:extLst>
        </xdr:cNvPr>
        <xdr:cNvCxnSpPr/>
      </xdr:nvCxnSpPr>
      <xdr:spPr>
        <a:xfrm>
          <a:off x="14842671" y="7086600"/>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22877</xdr:rowOff>
    </xdr:from>
    <xdr:ext cx="405111" cy="259045"/>
    <xdr:sp macro="" textlink="">
      <xdr:nvSpPr>
        <xdr:cNvPr id="502" name="【一般廃棄物処理施設】&#10;有形固定資産減価償却率平均値テキスト">
          <a:extLst>
            <a:ext uri="{FF2B5EF4-FFF2-40B4-BE49-F238E27FC236}">
              <a16:creationId xmlns:a16="http://schemas.microsoft.com/office/drawing/2014/main" id="{CDDACB03-BC10-4B63-B076-B763C2028456}"/>
            </a:ext>
          </a:extLst>
        </xdr:cNvPr>
        <xdr:cNvSpPr txBox="1"/>
      </xdr:nvSpPr>
      <xdr:spPr>
        <a:xfrm>
          <a:off x="14969671" y="694074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41</xdr:row>
      <xdr:rowOff>120650</xdr:rowOff>
    </xdr:from>
    <xdr:to>
      <xdr:col>85</xdr:col>
      <xdr:colOff>177800</xdr:colOff>
      <xdr:row>42</xdr:row>
      <xdr:rowOff>50800</xdr:rowOff>
    </xdr:to>
    <xdr:sp macro="" textlink="">
      <xdr:nvSpPr>
        <xdr:cNvPr id="503" name="フローチャート: 判断 502">
          <a:extLst>
            <a:ext uri="{FF2B5EF4-FFF2-40B4-BE49-F238E27FC236}">
              <a16:creationId xmlns:a16="http://schemas.microsoft.com/office/drawing/2014/main" id="{B3CDB44B-B7EF-4C43-830C-14BDAD425AA1}"/>
            </a:ext>
          </a:extLst>
        </xdr:cNvPr>
        <xdr:cNvSpPr/>
      </xdr:nvSpPr>
      <xdr:spPr>
        <a:xfrm>
          <a:off x="14880771" y="7038521"/>
          <a:ext cx="96157"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139700</xdr:rowOff>
    </xdr:from>
    <xdr:to>
      <xdr:col>81</xdr:col>
      <xdr:colOff>101600</xdr:colOff>
      <xdr:row>39</xdr:row>
      <xdr:rowOff>69850</xdr:rowOff>
    </xdr:to>
    <xdr:sp macro="" textlink="">
      <xdr:nvSpPr>
        <xdr:cNvPr id="504" name="フローチャート: 判断 503">
          <a:extLst>
            <a:ext uri="{FF2B5EF4-FFF2-40B4-BE49-F238E27FC236}">
              <a16:creationId xmlns:a16="http://schemas.microsoft.com/office/drawing/2014/main" id="{BFE08E86-433B-4D37-8F3D-BE7C59CCD384}"/>
            </a:ext>
          </a:extLst>
        </xdr:cNvPr>
        <xdr:cNvSpPr/>
      </xdr:nvSpPr>
      <xdr:spPr>
        <a:xfrm>
          <a:off x="14107886" y="6551386"/>
          <a:ext cx="101600"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35</xdr:row>
      <xdr:rowOff>120650</xdr:rowOff>
    </xdr:from>
    <xdr:to>
      <xdr:col>76</xdr:col>
      <xdr:colOff>165100</xdr:colOff>
      <xdr:row>36</xdr:row>
      <xdr:rowOff>50800</xdr:rowOff>
    </xdr:to>
    <xdr:sp macro="" textlink="">
      <xdr:nvSpPr>
        <xdr:cNvPr id="505" name="フローチャート: 判断 504">
          <a:extLst>
            <a:ext uri="{FF2B5EF4-FFF2-40B4-BE49-F238E27FC236}">
              <a16:creationId xmlns:a16="http://schemas.microsoft.com/office/drawing/2014/main" id="{0264D5D4-0799-4A75-B236-9241CF2E9731}"/>
            </a:ext>
          </a:extLst>
        </xdr:cNvPr>
        <xdr:cNvSpPr/>
      </xdr:nvSpPr>
      <xdr:spPr>
        <a:xfrm>
          <a:off x="13300529" y="6026150"/>
          <a:ext cx="101600"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33</xdr:row>
      <xdr:rowOff>63500</xdr:rowOff>
    </xdr:from>
    <xdr:to>
      <xdr:col>72</xdr:col>
      <xdr:colOff>38100</xdr:colOff>
      <xdr:row>33</xdr:row>
      <xdr:rowOff>165100</xdr:rowOff>
    </xdr:to>
    <xdr:sp macro="" textlink="">
      <xdr:nvSpPr>
        <xdr:cNvPr id="506" name="フローチャート: 判断 505">
          <a:extLst>
            <a:ext uri="{FF2B5EF4-FFF2-40B4-BE49-F238E27FC236}">
              <a16:creationId xmlns:a16="http://schemas.microsoft.com/office/drawing/2014/main" id="{185BEF71-92F0-4149-B8A7-F89AF6CC8F70}"/>
            </a:ext>
          </a:extLst>
        </xdr:cNvPr>
        <xdr:cNvSpPr/>
      </xdr:nvSpPr>
      <xdr:spPr>
        <a:xfrm>
          <a:off x="12493171" y="5631543"/>
          <a:ext cx="85272"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07" name="テキスト ボックス 506">
          <a:extLst>
            <a:ext uri="{FF2B5EF4-FFF2-40B4-BE49-F238E27FC236}">
              <a16:creationId xmlns:a16="http://schemas.microsoft.com/office/drawing/2014/main" id="{AF856374-BEB1-4920-9996-8A832D9D4EA5}"/>
            </a:ext>
          </a:extLst>
        </xdr:cNvPr>
        <xdr:cNvSpPr txBox="1"/>
      </xdr:nvSpPr>
      <xdr:spPr>
        <a:xfrm>
          <a:off x="14757400"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08" name="テキスト ボックス 507">
          <a:extLst>
            <a:ext uri="{FF2B5EF4-FFF2-40B4-BE49-F238E27FC236}">
              <a16:creationId xmlns:a16="http://schemas.microsoft.com/office/drawing/2014/main" id="{EDDDDD0C-7B7D-49E9-B855-C9D0A18DAC25}"/>
            </a:ext>
          </a:extLst>
        </xdr:cNvPr>
        <xdr:cNvSpPr txBox="1"/>
      </xdr:nvSpPr>
      <xdr:spPr>
        <a:xfrm>
          <a:off x="13984514"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09" name="テキスト ボックス 508">
          <a:extLst>
            <a:ext uri="{FF2B5EF4-FFF2-40B4-BE49-F238E27FC236}">
              <a16:creationId xmlns:a16="http://schemas.microsoft.com/office/drawing/2014/main" id="{F6697A42-3EE9-4CE7-BA68-770FE80E4571}"/>
            </a:ext>
          </a:extLst>
        </xdr:cNvPr>
        <xdr:cNvSpPr txBox="1"/>
      </xdr:nvSpPr>
      <xdr:spPr>
        <a:xfrm>
          <a:off x="13177157"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10" name="テキスト ボックス 509">
          <a:extLst>
            <a:ext uri="{FF2B5EF4-FFF2-40B4-BE49-F238E27FC236}">
              <a16:creationId xmlns:a16="http://schemas.microsoft.com/office/drawing/2014/main" id="{D4FB6084-8986-4DD1-8625-8A7B4F00F900}"/>
            </a:ext>
          </a:extLst>
        </xdr:cNvPr>
        <xdr:cNvSpPr txBox="1"/>
      </xdr:nvSpPr>
      <xdr:spPr>
        <a:xfrm>
          <a:off x="12364357"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11" name="テキスト ボックス 510">
          <a:extLst>
            <a:ext uri="{FF2B5EF4-FFF2-40B4-BE49-F238E27FC236}">
              <a16:creationId xmlns:a16="http://schemas.microsoft.com/office/drawing/2014/main" id="{FE173D51-FF2F-45BA-9A3E-EBB31147E077}"/>
            </a:ext>
          </a:extLst>
        </xdr:cNvPr>
        <xdr:cNvSpPr txBox="1"/>
      </xdr:nvSpPr>
      <xdr:spPr>
        <a:xfrm>
          <a:off x="11546114"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41</xdr:row>
      <xdr:rowOff>120650</xdr:rowOff>
    </xdr:from>
    <xdr:to>
      <xdr:col>85</xdr:col>
      <xdr:colOff>177800</xdr:colOff>
      <xdr:row>42</xdr:row>
      <xdr:rowOff>50800</xdr:rowOff>
    </xdr:to>
    <xdr:sp macro="" textlink="">
      <xdr:nvSpPr>
        <xdr:cNvPr id="512" name="楕円 511">
          <a:extLst>
            <a:ext uri="{FF2B5EF4-FFF2-40B4-BE49-F238E27FC236}">
              <a16:creationId xmlns:a16="http://schemas.microsoft.com/office/drawing/2014/main" id="{716A11FA-0C69-4AFF-8A93-CB7B72A7898B}"/>
            </a:ext>
          </a:extLst>
        </xdr:cNvPr>
        <xdr:cNvSpPr/>
      </xdr:nvSpPr>
      <xdr:spPr>
        <a:xfrm>
          <a:off x="14880771" y="7038521"/>
          <a:ext cx="96157"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41</xdr:row>
      <xdr:rowOff>149877</xdr:rowOff>
    </xdr:from>
    <xdr:ext cx="405111" cy="259045"/>
    <xdr:sp macro="" textlink="">
      <xdr:nvSpPr>
        <xdr:cNvPr id="513" name="【一般廃棄物処理施設】&#10;有形固定資産減価償却率該当値テキスト">
          <a:extLst>
            <a:ext uri="{FF2B5EF4-FFF2-40B4-BE49-F238E27FC236}">
              <a16:creationId xmlns:a16="http://schemas.microsoft.com/office/drawing/2014/main" id="{B84EB6A6-CA61-4DE6-A57B-794E635588B6}"/>
            </a:ext>
          </a:extLst>
        </xdr:cNvPr>
        <xdr:cNvSpPr txBox="1"/>
      </xdr:nvSpPr>
      <xdr:spPr>
        <a:xfrm>
          <a:off x="14969671" y="706774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139700</xdr:rowOff>
    </xdr:from>
    <xdr:to>
      <xdr:col>81</xdr:col>
      <xdr:colOff>101600</xdr:colOff>
      <xdr:row>39</xdr:row>
      <xdr:rowOff>69850</xdr:rowOff>
    </xdr:to>
    <xdr:sp macro="" textlink="">
      <xdr:nvSpPr>
        <xdr:cNvPr id="514" name="楕円 513">
          <a:extLst>
            <a:ext uri="{FF2B5EF4-FFF2-40B4-BE49-F238E27FC236}">
              <a16:creationId xmlns:a16="http://schemas.microsoft.com/office/drawing/2014/main" id="{5BA23AC4-4A9B-4C5A-BA50-BFDC8BC13255}"/>
            </a:ext>
          </a:extLst>
        </xdr:cNvPr>
        <xdr:cNvSpPr/>
      </xdr:nvSpPr>
      <xdr:spPr>
        <a:xfrm>
          <a:off x="14107886" y="6551386"/>
          <a:ext cx="101600"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39</xdr:row>
      <xdr:rowOff>19050</xdr:rowOff>
    </xdr:from>
    <xdr:to>
      <xdr:col>85</xdr:col>
      <xdr:colOff>127000</xdr:colOff>
      <xdr:row>42</xdr:row>
      <xdr:rowOff>0</xdr:rowOff>
    </xdr:to>
    <xdr:cxnSp macro="">
      <xdr:nvCxnSpPr>
        <xdr:cNvPr id="515" name="直線コネクタ 514">
          <a:extLst>
            <a:ext uri="{FF2B5EF4-FFF2-40B4-BE49-F238E27FC236}">
              <a16:creationId xmlns:a16="http://schemas.microsoft.com/office/drawing/2014/main" id="{D8460D4D-EF39-4928-8EBE-3BC668B598D6}"/>
            </a:ext>
          </a:extLst>
        </xdr:cNvPr>
        <xdr:cNvCxnSpPr/>
      </xdr:nvCxnSpPr>
      <xdr:spPr>
        <a:xfrm>
          <a:off x="14158686" y="6599464"/>
          <a:ext cx="772885" cy="4871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120650</xdr:rowOff>
    </xdr:from>
    <xdr:to>
      <xdr:col>76</xdr:col>
      <xdr:colOff>165100</xdr:colOff>
      <xdr:row>36</xdr:row>
      <xdr:rowOff>50800</xdr:rowOff>
    </xdr:to>
    <xdr:sp macro="" textlink="">
      <xdr:nvSpPr>
        <xdr:cNvPr id="516" name="楕円 515">
          <a:extLst>
            <a:ext uri="{FF2B5EF4-FFF2-40B4-BE49-F238E27FC236}">
              <a16:creationId xmlns:a16="http://schemas.microsoft.com/office/drawing/2014/main" id="{1F270C4D-F8F9-4F51-A425-0162BEB31D85}"/>
            </a:ext>
          </a:extLst>
        </xdr:cNvPr>
        <xdr:cNvSpPr/>
      </xdr:nvSpPr>
      <xdr:spPr>
        <a:xfrm>
          <a:off x="13300529" y="6026150"/>
          <a:ext cx="101600"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0</xdr:rowOff>
    </xdr:from>
    <xdr:to>
      <xdr:col>81</xdr:col>
      <xdr:colOff>50800</xdr:colOff>
      <xdr:row>39</xdr:row>
      <xdr:rowOff>19050</xdr:rowOff>
    </xdr:to>
    <xdr:cxnSp macro="">
      <xdr:nvCxnSpPr>
        <xdr:cNvPr id="517" name="直線コネクタ 516">
          <a:extLst>
            <a:ext uri="{FF2B5EF4-FFF2-40B4-BE49-F238E27FC236}">
              <a16:creationId xmlns:a16="http://schemas.microsoft.com/office/drawing/2014/main" id="{FA275AA6-D2F3-430F-8C7C-D5688D01A6B8}"/>
            </a:ext>
          </a:extLst>
        </xdr:cNvPr>
        <xdr:cNvCxnSpPr/>
      </xdr:nvCxnSpPr>
      <xdr:spPr>
        <a:xfrm>
          <a:off x="13351329" y="6074229"/>
          <a:ext cx="807357" cy="525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34</xdr:row>
      <xdr:rowOff>63500</xdr:rowOff>
    </xdr:from>
    <xdr:to>
      <xdr:col>72</xdr:col>
      <xdr:colOff>38100</xdr:colOff>
      <xdr:row>34</xdr:row>
      <xdr:rowOff>165100</xdr:rowOff>
    </xdr:to>
    <xdr:sp macro="" textlink="">
      <xdr:nvSpPr>
        <xdr:cNvPr id="518" name="楕円 517">
          <a:extLst>
            <a:ext uri="{FF2B5EF4-FFF2-40B4-BE49-F238E27FC236}">
              <a16:creationId xmlns:a16="http://schemas.microsoft.com/office/drawing/2014/main" id="{A287635E-CAC3-4DAB-9359-373EB39558D0}"/>
            </a:ext>
          </a:extLst>
        </xdr:cNvPr>
        <xdr:cNvSpPr/>
      </xdr:nvSpPr>
      <xdr:spPr>
        <a:xfrm>
          <a:off x="12493171" y="5800271"/>
          <a:ext cx="85272"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34</xdr:row>
      <xdr:rowOff>114300</xdr:rowOff>
    </xdr:from>
    <xdr:to>
      <xdr:col>76</xdr:col>
      <xdr:colOff>114300</xdr:colOff>
      <xdr:row>36</xdr:row>
      <xdr:rowOff>0</xdr:rowOff>
    </xdr:to>
    <xdr:cxnSp macro="">
      <xdr:nvCxnSpPr>
        <xdr:cNvPr id="519" name="直線コネクタ 518">
          <a:extLst>
            <a:ext uri="{FF2B5EF4-FFF2-40B4-BE49-F238E27FC236}">
              <a16:creationId xmlns:a16="http://schemas.microsoft.com/office/drawing/2014/main" id="{C9A74CE6-1F0F-4FCF-8778-72037547BD6F}"/>
            </a:ext>
          </a:extLst>
        </xdr:cNvPr>
        <xdr:cNvCxnSpPr/>
      </xdr:nvCxnSpPr>
      <xdr:spPr>
        <a:xfrm>
          <a:off x="12538528" y="5851071"/>
          <a:ext cx="812801" cy="2231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39</xdr:row>
      <xdr:rowOff>60977</xdr:rowOff>
    </xdr:from>
    <xdr:ext cx="405111" cy="259045"/>
    <xdr:sp macro="" textlink="">
      <xdr:nvSpPr>
        <xdr:cNvPr id="520" name="n_1aveValue【一般廃棄物処理施設】&#10;有形固定資産減価償却率">
          <a:extLst>
            <a:ext uri="{FF2B5EF4-FFF2-40B4-BE49-F238E27FC236}">
              <a16:creationId xmlns:a16="http://schemas.microsoft.com/office/drawing/2014/main" id="{E451B623-5CE5-40D3-ABC0-C88F115E47B2}"/>
            </a:ext>
          </a:extLst>
        </xdr:cNvPr>
        <xdr:cNvSpPr txBox="1"/>
      </xdr:nvSpPr>
      <xdr:spPr>
        <a:xfrm>
          <a:off x="13959758" y="66413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41927</xdr:rowOff>
    </xdr:from>
    <xdr:ext cx="405111" cy="259045"/>
    <xdr:sp macro="" textlink="">
      <xdr:nvSpPr>
        <xdr:cNvPr id="521" name="n_2aveValue【一般廃棄物処理施設】&#10;有形固定資産減価償却率">
          <a:extLst>
            <a:ext uri="{FF2B5EF4-FFF2-40B4-BE49-F238E27FC236}">
              <a16:creationId xmlns:a16="http://schemas.microsoft.com/office/drawing/2014/main" id="{F1B46D72-362E-4C91-8073-96AEA5126B43}"/>
            </a:ext>
          </a:extLst>
        </xdr:cNvPr>
        <xdr:cNvSpPr txBox="1"/>
      </xdr:nvSpPr>
      <xdr:spPr>
        <a:xfrm>
          <a:off x="13165101" y="61161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32</xdr:row>
      <xdr:rowOff>10177</xdr:rowOff>
    </xdr:from>
    <xdr:ext cx="405111" cy="259045"/>
    <xdr:sp macro="" textlink="">
      <xdr:nvSpPr>
        <xdr:cNvPr id="522" name="n_3aveValue【一般廃棄物処理施設】&#10;有形固定資産減価償却率">
          <a:extLst>
            <a:ext uri="{FF2B5EF4-FFF2-40B4-BE49-F238E27FC236}">
              <a16:creationId xmlns:a16="http://schemas.microsoft.com/office/drawing/2014/main" id="{6239C286-4D81-4533-B1B6-CA372603E686}"/>
            </a:ext>
          </a:extLst>
        </xdr:cNvPr>
        <xdr:cNvSpPr txBox="1"/>
      </xdr:nvSpPr>
      <xdr:spPr>
        <a:xfrm>
          <a:off x="12357744" y="54094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37</xdr:row>
      <xdr:rowOff>86377</xdr:rowOff>
    </xdr:from>
    <xdr:ext cx="405111" cy="259045"/>
    <xdr:sp macro="" textlink="">
      <xdr:nvSpPr>
        <xdr:cNvPr id="523" name="n_1mainValue【一般廃棄物処理施設】&#10;有形固定資産減価償却率">
          <a:extLst>
            <a:ext uri="{FF2B5EF4-FFF2-40B4-BE49-F238E27FC236}">
              <a16:creationId xmlns:a16="http://schemas.microsoft.com/office/drawing/2014/main" id="{FE2717E9-279C-4F38-AD87-730860307D74}"/>
            </a:ext>
          </a:extLst>
        </xdr:cNvPr>
        <xdr:cNvSpPr txBox="1"/>
      </xdr:nvSpPr>
      <xdr:spPr>
        <a:xfrm>
          <a:off x="13959758" y="63293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34</xdr:row>
      <xdr:rowOff>67327</xdr:rowOff>
    </xdr:from>
    <xdr:ext cx="405111" cy="259045"/>
    <xdr:sp macro="" textlink="">
      <xdr:nvSpPr>
        <xdr:cNvPr id="524" name="n_2mainValue【一般廃棄物処理施設】&#10;有形固定資産減価償却率">
          <a:extLst>
            <a:ext uri="{FF2B5EF4-FFF2-40B4-BE49-F238E27FC236}">
              <a16:creationId xmlns:a16="http://schemas.microsoft.com/office/drawing/2014/main" id="{B07E8B22-456E-41C8-8367-83AE80D4C084}"/>
            </a:ext>
          </a:extLst>
        </xdr:cNvPr>
        <xdr:cNvSpPr txBox="1"/>
      </xdr:nvSpPr>
      <xdr:spPr>
        <a:xfrm>
          <a:off x="13165101" y="58040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34</xdr:row>
      <xdr:rowOff>156227</xdr:rowOff>
    </xdr:from>
    <xdr:ext cx="405111" cy="259045"/>
    <xdr:sp macro="" textlink="">
      <xdr:nvSpPr>
        <xdr:cNvPr id="525" name="n_3mainValue【一般廃棄物処理施設】&#10;有形固定資産減価償却率">
          <a:extLst>
            <a:ext uri="{FF2B5EF4-FFF2-40B4-BE49-F238E27FC236}">
              <a16:creationId xmlns:a16="http://schemas.microsoft.com/office/drawing/2014/main" id="{DD2D055F-8B7B-4EEA-BFB2-52CBEFE58587}"/>
            </a:ext>
          </a:extLst>
        </xdr:cNvPr>
        <xdr:cNvSpPr txBox="1"/>
      </xdr:nvSpPr>
      <xdr:spPr>
        <a:xfrm>
          <a:off x="12357744" y="58929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26" name="正方形/長方形 525">
          <a:extLst>
            <a:ext uri="{FF2B5EF4-FFF2-40B4-BE49-F238E27FC236}">
              <a16:creationId xmlns:a16="http://schemas.microsoft.com/office/drawing/2014/main" id="{E8504C90-7630-4E52-A239-5FA46A557C3D}"/>
            </a:ext>
          </a:extLst>
        </xdr:cNvPr>
        <xdr:cNvSpPr/>
      </xdr:nvSpPr>
      <xdr:spPr>
        <a:xfrm>
          <a:off x="16720457" y="4125686"/>
          <a:ext cx="4332514" cy="62411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27" name="正方形/長方形 526">
          <a:extLst>
            <a:ext uri="{FF2B5EF4-FFF2-40B4-BE49-F238E27FC236}">
              <a16:creationId xmlns:a16="http://schemas.microsoft.com/office/drawing/2014/main" id="{F29C3EB0-5C28-456F-901D-D343686004E8}"/>
            </a:ext>
          </a:extLst>
        </xdr:cNvPr>
        <xdr:cNvSpPr/>
      </xdr:nvSpPr>
      <xdr:spPr>
        <a:xfrm>
          <a:off x="16847457" y="4775200"/>
          <a:ext cx="1393372"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28" name="正方形/長方形 527">
          <a:extLst>
            <a:ext uri="{FF2B5EF4-FFF2-40B4-BE49-F238E27FC236}">
              <a16:creationId xmlns:a16="http://schemas.microsoft.com/office/drawing/2014/main" id="{D75E7AB7-0050-4705-9370-C39FAFD9AE2E}"/>
            </a:ext>
          </a:extLst>
        </xdr:cNvPr>
        <xdr:cNvSpPr/>
      </xdr:nvSpPr>
      <xdr:spPr>
        <a:xfrm>
          <a:off x="16847457" y="4975679"/>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29" name="正方形/長方形 528">
          <a:extLst>
            <a:ext uri="{FF2B5EF4-FFF2-40B4-BE49-F238E27FC236}">
              <a16:creationId xmlns:a16="http://schemas.microsoft.com/office/drawing/2014/main" id="{7EEB628B-3E19-4CD3-9C97-37F7E09B4468}"/>
            </a:ext>
          </a:extLst>
        </xdr:cNvPr>
        <xdr:cNvSpPr/>
      </xdr:nvSpPr>
      <xdr:spPr>
        <a:xfrm>
          <a:off x="17765486" y="4775200"/>
          <a:ext cx="1393371"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30" name="正方形/長方形 529">
          <a:extLst>
            <a:ext uri="{FF2B5EF4-FFF2-40B4-BE49-F238E27FC236}">
              <a16:creationId xmlns:a16="http://schemas.microsoft.com/office/drawing/2014/main" id="{7C8075F6-C8DC-4F16-81DE-A749A9B0C222}"/>
            </a:ext>
          </a:extLst>
        </xdr:cNvPr>
        <xdr:cNvSpPr/>
      </xdr:nvSpPr>
      <xdr:spPr>
        <a:xfrm>
          <a:off x="17765486" y="4975679"/>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31" name="正方形/長方形 530">
          <a:extLst>
            <a:ext uri="{FF2B5EF4-FFF2-40B4-BE49-F238E27FC236}">
              <a16:creationId xmlns:a16="http://schemas.microsoft.com/office/drawing/2014/main" id="{E21939A6-85CA-4439-B46E-8ED1FD6818B3}"/>
            </a:ext>
          </a:extLst>
        </xdr:cNvPr>
        <xdr:cNvSpPr/>
      </xdr:nvSpPr>
      <xdr:spPr>
        <a:xfrm>
          <a:off x="18810514" y="4775200"/>
          <a:ext cx="1393372" cy="25127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32" name="正方形/長方形 531">
          <a:extLst>
            <a:ext uri="{FF2B5EF4-FFF2-40B4-BE49-F238E27FC236}">
              <a16:creationId xmlns:a16="http://schemas.microsoft.com/office/drawing/2014/main" id="{2ABB1663-9AC4-493C-8C24-671EC4F5CDBF}"/>
            </a:ext>
          </a:extLst>
        </xdr:cNvPr>
        <xdr:cNvSpPr/>
      </xdr:nvSpPr>
      <xdr:spPr>
        <a:xfrm>
          <a:off x="18810514" y="4975679"/>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66,919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33" name="正方形/長方形 532">
          <a:extLst>
            <a:ext uri="{FF2B5EF4-FFF2-40B4-BE49-F238E27FC236}">
              <a16:creationId xmlns:a16="http://schemas.microsoft.com/office/drawing/2014/main" id="{AEE92324-7F8D-41F7-A050-C34BE1392B62}"/>
            </a:ext>
          </a:extLst>
        </xdr:cNvPr>
        <xdr:cNvSpPr/>
      </xdr:nvSpPr>
      <xdr:spPr>
        <a:xfrm>
          <a:off x="16720457" y="5249636"/>
          <a:ext cx="4332514" cy="2250621"/>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34" name="テキスト ボックス 533">
          <a:extLst>
            <a:ext uri="{FF2B5EF4-FFF2-40B4-BE49-F238E27FC236}">
              <a16:creationId xmlns:a16="http://schemas.microsoft.com/office/drawing/2014/main" id="{C287571D-BC07-4FB1-8EEB-8E5C31214D52}"/>
            </a:ext>
          </a:extLst>
        </xdr:cNvPr>
        <xdr:cNvSpPr txBox="1"/>
      </xdr:nvSpPr>
      <xdr:spPr>
        <a:xfrm>
          <a:off x="16698686" y="5061857"/>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35" name="直線コネクタ 534">
          <a:extLst>
            <a:ext uri="{FF2B5EF4-FFF2-40B4-BE49-F238E27FC236}">
              <a16:creationId xmlns:a16="http://schemas.microsoft.com/office/drawing/2014/main" id="{139E8EAC-D709-41F9-9CC2-8E7C9D36E6C4}"/>
            </a:ext>
          </a:extLst>
        </xdr:cNvPr>
        <xdr:cNvCxnSpPr/>
      </xdr:nvCxnSpPr>
      <xdr:spPr>
        <a:xfrm>
          <a:off x="16720457" y="7500257"/>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536" name="直線コネクタ 535">
          <a:extLst>
            <a:ext uri="{FF2B5EF4-FFF2-40B4-BE49-F238E27FC236}">
              <a16:creationId xmlns:a16="http://schemas.microsoft.com/office/drawing/2014/main" id="{AAFAE16C-5D65-439D-A3B0-DAA30D623FFC}"/>
            </a:ext>
          </a:extLst>
        </xdr:cNvPr>
        <xdr:cNvCxnSpPr/>
      </xdr:nvCxnSpPr>
      <xdr:spPr>
        <a:xfrm>
          <a:off x="16720457" y="7179128"/>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121755</xdr:rowOff>
    </xdr:from>
    <xdr:ext cx="248786" cy="259045"/>
    <xdr:sp macro="" textlink="">
      <xdr:nvSpPr>
        <xdr:cNvPr id="537" name="テキスト ボックス 536">
          <a:extLst>
            <a:ext uri="{FF2B5EF4-FFF2-40B4-BE49-F238E27FC236}">
              <a16:creationId xmlns:a16="http://schemas.microsoft.com/office/drawing/2014/main" id="{0851E889-F5C3-43E1-A361-F8CA02F0A53F}"/>
            </a:ext>
          </a:extLst>
        </xdr:cNvPr>
        <xdr:cNvSpPr txBox="1"/>
      </xdr:nvSpPr>
      <xdr:spPr>
        <a:xfrm>
          <a:off x="16504328" y="703962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538" name="直線コネクタ 537">
          <a:extLst>
            <a:ext uri="{FF2B5EF4-FFF2-40B4-BE49-F238E27FC236}">
              <a16:creationId xmlns:a16="http://schemas.microsoft.com/office/drawing/2014/main" id="{90C47488-E272-4D17-87BE-1D32879DE8D2}"/>
            </a:ext>
          </a:extLst>
        </xdr:cNvPr>
        <xdr:cNvCxnSpPr/>
      </xdr:nvCxnSpPr>
      <xdr:spPr>
        <a:xfrm>
          <a:off x="16720457" y="6858000"/>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39</xdr:row>
      <xdr:rowOff>138084</xdr:rowOff>
    </xdr:from>
    <xdr:ext cx="531299" cy="259045"/>
    <xdr:sp macro="" textlink="">
      <xdr:nvSpPr>
        <xdr:cNvPr id="539" name="テキスト ボックス 538">
          <a:extLst>
            <a:ext uri="{FF2B5EF4-FFF2-40B4-BE49-F238E27FC236}">
              <a16:creationId xmlns:a16="http://schemas.microsoft.com/office/drawing/2014/main" id="{C903E959-2079-4D83-9558-3FEBB6E8BE5E}"/>
            </a:ext>
          </a:extLst>
        </xdr:cNvPr>
        <xdr:cNvSpPr txBox="1"/>
      </xdr:nvSpPr>
      <xdr:spPr>
        <a:xfrm>
          <a:off x="16238144" y="671849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540" name="直線コネクタ 539">
          <a:extLst>
            <a:ext uri="{FF2B5EF4-FFF2-40B4-BE49-F238E27FC236}">
              <a16:creationId xmlns:a16="http://schemas.microsoft.com/office/drawing/2014/main" id="{67A24DB2-7FB8-4AFC-ACD8-427F1A047535}"/>
            </a:ext>
          </a:extLst>
        </xdr:cNvPr>
        <xdr:cNvCxnSpPr/>
      </xdr:nvCxnSpPr>
      <xdr:spPr>
        <a:xfrm>
          <a:off x="16720457" y="6536871"/>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37</xdr:row>
      <xdr:rowOff>154412</xdr:rowOff>
    </xdr:from>
    <xdr:ext cx="531299" cy="259045"/>
    <xdr:sp macro="" textlink="">
      <xdr:nvSpPr>
        <xdr:cNvPr id="541" name="テキスト ボックス 540">
          <a:extLst>
            <a:ext uri="{FF2B5EF4-FFF2-40B4-BE49-F238E27FC236}">
              <a16:creationId xmlns:a16="http://schemas.microsoft.com/office/drawing/2014/main" id="{8D1583C6-D153-4E88-91FA-4CD2DCBD2881}"/>
            </a:ext>
          </a:extLst>
        </xdr:cNvPr>
        <xdr:cNvSpPr txBox="1"/>
      </xdr:nvSpPr>
      <xdr:spPr>
        <a:xfrm>
          <a:off x="16238144" y="639736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542" name="直線コネクタ 541">
          <a:extLst>
            <a:ext uri="{FF2B5EF4-FFF2-40B4-BE49-F238E27FC236}">
              <a16:creationId xmlns:a16="http://schemas.microsoft.com/office/drawing/2014/main" id="{DB4DCD88-AAF0-4A9D-A5D2-3FA0B7E746BB}"/>
            </a:ext>
          </a:extLst>
        </xdr:cNvPr>
        <xdr:cNvCxnSpPr/>
      </xdr:nvCxnSpPr>
      <xdr:spPr>
        <a:xfrm>
          <a:off x="16720457" y="6215743"/>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170741</xdr:rowOff>
    </xdr:from>
    <xdr:ext cx="531299" cy="259045"/>
    <xdr:sp macro="" textlink="">
      <xdr:nvSpPr>
        <xdr:cNvPr id="543" name="テキスト ボックス 542">
          <a:extLst>
            <a:ext uri="{FF2B5EF4-FFF2-40B4-BE49-F238E27FC236}">
              <a16:creationId xmlns:a16="http://schemas.microsoft.com/office/drawing/2014/main" id="{A03D40F6-C0DB-428F-929D-1F13F3F36A37}"/>
            </a:ext>
          </a:extLst>
        </xdr:cNvPr>
        <xdr:cNvSpPr txBox="1"/>
      </xdr:nvSpPr>
      <xdr:spPr>
        <a:xfrm>
          <a:off x="16238144" y="607624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544" name="直線コネクタ 543">
          <a:extLst>
            <a:ext uri="{FF2B5EF4-FFF2-40B4-BE49-F238E27FC236}">
              <a16:creationId xmlns:a16="http://schemas.microsoft.com/office/drawing/2014/main" id="{B089CDC8-EE38-474C-B014-AB05AA379552}"/>
            </a:ext>
          </a:extLst>
        </xdr:cNvPr>
        <xdr:cNvCxnSpPr/>
      </xdr:nvCxnSpPr>
      <xdr:spPr>
        <a:xfrm>
          <a:off x="16720457" y="5894614"/>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34</xdr:row>
      <xdr:rowOff>15620</xdr:rowOff>
    </xdr:from>
    <xdr:ext cx="595419" cy="259045"/>
    <xdr:sp macro="" textlink="">
      <xdr:nvSpPr>
        <xdr:cNvPr id="545" name="テキスト ボックス 544">
          <a:extLst>
            <a:ext uri="{FF2B5EF4-FFF2-40B4-BE49-F238E27FC236}">
              <a16:creationId xmlns:a16="http://schemas.microsoft.com/office/drawing/2014/main" id="{8DD951F8-197C-4A8E-8619-C367F82D2C34}"/>
            </a:ext>
          </a:extLst>
        </xdr:cNvPr>
        <xdr:cNvSpPr txBox="1"/>
      </xdr:nvSpPr>
      <xdr:spPr>
        <a:xfrm>
          <a:off x="16190352" y="57523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546" name="直線コネクタ 545">
          <a:extLst>
            <a:ext uri="{FF2B5EF4-FFF2-40B4-BE49-F238E27FC236}">
              <a16:creationId xmlns:a16="http://schemas.microsoft.com/office/drawing/2014/main" id="{67159D2A-F82B-415A-8DF0-0D1421CEAD14}"/>
            </a:ext>
          </a:extLst>
        </xdr:cNvPr>
        <xdr:cNvCxnSpPr/>
      </xdr:nvCxnSpPr>
      <xdr:spPr>
        <a:xfrm>
          <a:off x="16720457" y="5570765"/>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31949</xdr:rowOff>
    </xdr:from>
    <xdr:ext cx="595419" cy="259045"/>
    <xdr:sp macro="" textlink="">
      <xdr:nvSpPr>
        <xdr:cNvPr id="547" name="テキスト ボックス 546">
          <a:extLst>
            <a:ext uri="{FF2B5EF4-FFF2-40B4-BE49-F238E27FC236}">
              <a16:creationId xmlns:a16="http://schemas.microsoft.com/office/drawing/2014/main" id="{F87AA7E1-B3BC-4B1A-A0C3-E72E4F4E32E5}"/>
            </a:ext>
          </a:extLst>
        </xdr:cNvPr>
        <xdr:cNvSpPr txBox="1"/>
      </xdr:nvSpPr>
      <xdr:spPr>
        <a:xfrm>
          <a:off x="16190352" y="54312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48" name="直線コネクタ 547">
          <a:extLst>
            <a:ext uri="{FF2B5EF4-FFF2-40B4-BE49-F238E27FC236}">
              <a16:creationId xmlns:a16="http://schemas.microsoft.com/office/drawing/2014/main" id="{E86059DC-7D97-4157-A3A4-837220D23D75}"/>
            </a:ext>
          </a:extLst>
        </xdr:cNvPr>
        <xdr:cNvCxnSpPr/>
      </xdr:nvCxnSpPr>
      <xdr:spPr>
        <a:xfrm>
          <a:off x="16720457" y="5249636"/>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549" name="テキスト ボックス 548">
          <a:extLst>
            <a:ext uri="{FF2B5EF4-FFF2-40B4-BE49-F238E27FC236}">
              <a16:creationId xmlns:a16="http://schemas.microsoft.com/office/drawing/2014/main" id="{DA07C5BA-A1D7-4776-B37E-ED5FB970820A}"/>
            </a:ext>
          </a:extLst>
        </xdr:cNvPr>
        <xdr:cNvSpPr txBox="1"/>
      </xdr:nvSpPr>
      <xdr:spPr>
        <a:xfrm>
          <a:off x="16190352" y="51101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50" name="【一般廃棄物処理施設】&#10;一人当たり有形固定資産（償却資産）額グラフ枠">
          <a:extLst>
            <a:ext uri="{FF2B5EF4-FFF2-40B4-BE49-F238E27FC236}">
              <a16:creationId xmlns:a16="http://schemas.microsoft.com/office/drawing/2014/main" id="{36F4ABA3-4B3B-4683-8E05-756E3EFBD7B5}"/>
            </a:ext>
          </a:extLst>
        </xdr:cNvPr>
        <xdr:cNvSpPr/>
      </xdr:nvSpPr>
      <xdr:spPr>
        <a:xfrm>
          <a:off x="16720457" y="5249636"/>
          <a:ext cx="4332514" cy="2250621"/>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29870</xdr:rowOff>
    </xdr:from>
    <xdr:to>
      <xdr:col>116</xdr:col>
      <xdr:colOff>62864</xdr:colOff>
      <xdr:row>42</xdr:row>
      <xdr:rowOff>91777</xdr:rowOff>
    </xdr:to>
    <xdr:cxnSp macro="">
      <xdr:nvCxnSpPr>
        <xdr:cNvPr id="551" name="直線コネクタ 550">
          <a:extLst>
            <a:ext uri="{FF2B5EF4-FFF2-40B4-BE49-F238E27FC236}">
              <a16:creationId xmlns:a16="http://schemas.microsoft.com/office/drawing/2014/main" id="{13DE7210-AA59-4835-9888-5BF9E5680955}"/>
            </a:ext>
          </a:extLst>
        </xdr:cNvPr>
        <xdr:cNvCxnSpPr/>
      </xdr:nvCxnSpPr>
      <xdr:spPr>
        <a:xfrm flipV="1">
          <a:off x="20266750" y="5597913"/>
          <a:ext cx="0" cy="15804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95604</xdr:rowOff>
    </xdr:from>
    <xdr:ext cx="313932" cy="259045"/>
    <xdr:sp macro="" textlink="">
      <xdr:nvSpPr>
        <xdr:cNvPr id="552" name="【一般廃棄物処理施設】&#10;一人当たり有形固定資産（償却資産）額最小値テキスト">
          <a:extLst>
            <a:ext uri="{FF2B5EF4-FFF2-40B4-BE49-F238E27FC236}">
              <a16:creationId xmlns:a16="http://schemas.microsoft.com/office/drawing/2014/main" id="{DF45B365-92AC-45AE-8DDC-C82E93CA8A0B}"/>
            </a:ext>
          </a:extLst>
        </xdr:cNvPr>
        <xdr:cNvSpPr txBox="1"/>
      </xdr:nvSpPr>
      <xdr:spPr>
        <a:xfrm>
          <a:off x="20305486" y="718220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91777</xdr:rowOff>
    </xdr:from>
    <xdr:to>
      <xdr:col>116</xdr:col>
      <xdr:colOff>152400</xdr:colOff>
      <xdr:row>42</xdr:row>
      <xdr:rowOff>91777</xdr:rowOff>
    </xdr:to>
    <xdr:cxnSp macro="">
      <xdr:nvCxnSpPr>
        <xdr:cNvPr id="553" name="直線コネクタ 552">
          <a:extLst>
            <a:ext uri="{FF2B5EF4-FFF2-40B4-BE49-F238E27FC236}">
              <a16:creationId xmlns:a16="http://schemas.microsoft.com/office/drawing/2014/main" id="{DB5E6AB0-0D56-459E-B4E8-A6F769D38859}"/>
            </a:ext>
          </a:extLst>
        </xdr:cNvPr>
        <xdr:cNvCxnSpPr/>
      </xdr:nvCxnSpPr>
      <xdr:spPr>
        <a:xfrm>
          <a:off x="20194814" y="7178377"/>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147997</xdr:rowOff>
    </xdr:from>
    <xdr:ext cx="599010" cy="259045"/>
    <xdr:sp macro="" textlink="">
      <xdr:nvSpPr>
        <xdr:cNvPr id="554" name="【一般廃棄物処理施設】&#10;一人当たり有形固定資産（償却資産）額最大値テキスト">
          <a:extLst>
            <a:ext uri="{FF2B5EF4-FFF2-40B4-BE49-F238E27FC236}">
              <a16:creationId xmlns:a16="http://schemas.microsoft.com/office/drawing/2014/main" id="{E3BE78F1-FA49-4CA6-9DC2-127F1E8C8866}"/>
            </a:ext>
          </a:extLst>
        </xdr:cNvPr>
        <xdr:cNvSpPr txBox="1"/>
      </xdr:nvSpPr>
      <xdr:spPr>
        <a:xfrm>
          <a:off x="20305486" y="53785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147,506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29870</xdr:rowOff>
    </xdr:from>
    <xdr:to>
      <xdr:col>116</xdr:col>
      <xdr:colOff>152400</xdr:colOff>
      <xdr:row>33</xdr:row>
      <xdr:rowOff>29870</xdr:rowOff>
    </xdr:to>
    <xdr:cxnSp macro="">
      <xdr:nvCxnSpPr>
        <xdr:cNvPr id="555" name="直線コネクタ 554">
          <a:extLst>
            <a:ext uri="{FF2B5EF4-FFF2-40B4-BE49-F238E27FC236}">
              <a16:creationId xmlns:a16="http://schemas.microsoft.com/office/drawing/2014/main" id="{84F8E2B1-595C-4191-9E86-ABB566B53696}"/>
            </a:ext>
          </a:extLst>
        </xdr:cNvPr>
        <xdr:cNvCxnSpPr/>
      </xdr:nvCxnSpPr>
      <xdr:spPr>
        <a:xfrm>
          <a:off x="20194814" y="5597913"/>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37</xdr:row>
      <xdr:rowOff>168648</xdr:rowOff>
    </xdr:from>
    <xdr:ext cx="534377" cy="259045"/>
    <xdr:sp macro="" textlink="">
      <xdr:nvSpPr>
        <xdr:cNvPr id="556" name="【一般廃棄物処理施設】&#10;一人当たり有形固定資産（償却資産）額平均値テキスト">
          <a:extLst>
            <a:ext uri="{FF2B5EF4-FFF2-40B4-BE49-F238E27FC236}">
              <a16:creationId xmlns:a16="http://schemas.microsoft.com/office/drawing/2014/main" id="{7BD10EB8-8E28-4EED-A92D-C88C6A71272B}"/>
            </a:ext>
          </a:extLst>
        </xdr:cNvPr>
        <xdr:cNvSpPr txBox="1"/>
      </xdr:nvSpPr>
      <xdr:spPr>
        <a:xfrm>
          <a:off x="20305486" y="641160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18771</xdr:rowOff>
    </xdr:from>
    <xdr:to>
      <xdr:col>116</xdr:col>
      <xdr:colOff>114300</xdr:colOff>
      <xdr:row>38</xdr:row>
      <xdr:rowOff>120371</xdr:rowOff>
    </xdr:to>
    <xdr:sp macro="" textlink="">
      <xdr:nvSpPr>
        <xdr:cNvPr id="557" name="フローチャート: 判断 556">
          <a:extLst>
            <a:ext uri="{FF2B5EF4-FFF2-40B4-BE49-F238E27FC236}">
              <a16:creationId xmlns:a16="http://schemas.microsoft.com/office/drawing/2014/main" id="{35ADE48F-FE40-48EB-9A90-71B070E5EEC4}"/>
            </a:ext>
          </a:extLst>
        </xdr:cNvPr>
        <xdr:cNvSpPr/>
      </xdr:nvSpPr>
      <xdr:spPr>
        <a:xfrm>
          <a:off x="20216586" y="6430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38</xdr:row>
      <xdr:rowOff>23887</xdr:rowOff>
    </xdr:from>
    <xdr:to>
      <xdr:col>112</xdr:col>
      <xdr:colOff>38100</xdr:colOff>
      <xdr:row>38</xdr:row>
      <xdr:rowOff>125487</xdr:rowOff>
    </xdr:to>
    <xdr:sp macro="" textlink="">
      <xdr:nvSpPr>
        <xdr:cNvPr id="558" name="フローチャート: 判断 557">
          <a:extLst>
            <a:ext uri="{FF2B5EF4-FFF2-40B4-BE49-F238E27FC236}">
              <a16:creationId xmlns:a16="http://schemas.microsoft.com/office/drawing/2014/main" id="{A611AB2A-6F29-4943-84D3-503EDD2647E5}"/>
            </a:ext>
          </a:extLst>
        </xdr:cNvPr>
        <xdr:cNvSpPr/>
      </xdr:nvSpPr>
      <xdr:spPr>
        <a:xfrm>
          <a:off x="19460029" y="6435573"/>
          <a:ext cx="85271"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37</xdr:row>
      <xdr:rowOff>106400</xdr:rowOff>
    </xdr:from>
    <xdr:to>
      <xdr:col>107</xdr:col>
      <xdr:colOff>101600</xdr:colOff>
      <xdr:row>38</xdr:row>
      <xdr:rowOff>36550</xdr:rowOff>
    </xdr:to>
    <xdr:sp macro="" textlink="">
      <xdr:nvSpPr>
        <xdr:cNvPr id="559" name="フローチャート: 判断 558">
          <a:extLst>
            <a:ext uri="{FF2B5EF4-FFF2-40B4-BE49-F238E27FC236}">
              <a16:creationId xmlns:a16="http://schemas.microsoft.com/office/drawing/2014/main" id="{6FD7606F-5446-47FE-B8C0-13D7A6042E48}"/>
            </a:ext>
          </a:extLst>
        </xdr:cNvPr>
        <xdr:cNvSpPr/>
      </xdr:nvSpPr>
      <xdr:spPr>
        <a:xfrm>
          <a:off x="18636343" y="6349357"/>
          <a:ext cx="101600"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37</xdr:row>
      <xdr:rowOff>109775</xdr:rowOff>
    </xdr:from>
    <xdr:to>
      <xdr:col>102</xdr:col>
      <xdr:colOff>165100</xdr:colOff>
      <xdr:row>38</xdr:row>
      <xdr:rowOff>39925</xdr:rowOff>
    </xdr:to>
    <xdr:sp macro="" textlink="">
      <xdr:nvSpPr>
        <xdr:cNvPr id="560" name="フローチャート: 判断 559">
          <a:extLst>
            <a:ext uri="{FF2B5EF4-FFF2-40B4-BE49-F238E27FC236}">
              <a16:creationId xmlns:a16="http://schemas.microsoft.com/office/drawing/2014/main" id="{1BCC7FFC-AD48-4E32-A673-5D21AC2D7D63}"/>
            </a:ext>
          </a:extLst>
        </xdr:cNvPr>
        <xdr:cNvSpPr/>
      </xdr:nvSpPr>
      <xdr:spPr>
        <a:xfrm>
          <a:off x="17828986" y="6352732"/>
          <a:ext cx="101600"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61" name="テキスト ボックス 560">
          <a:extLst>
            <a:ext uri="{FF2B5EF4-FFF2-40B4-BE49-F238E27FC236}">
              <a16:creationId xmlns:a16="http://schemas.microsoft.com/office/drawing/2014/main" id="{701E7EC7-9E97-44C2-8468-3C6BBE9290D2}"/>
            </a:ext>
          </a:extLst>
        </xdr:cNvPr>
        <xdr:cNvSpPr txBox="1"/>
      </xdr:nvSpPr>
      <xdr:spPr>
        <a:xfrm>
          <a:off x="20093214"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62" name="テキスト ボックス 561">
          <a:extLst>
            <a:ext uri="{FF2B5EF4-FFF2-40B4-BE49-F238E27FC236}">
              <a16:creationId xmlns:a16="http://schemas.microsoft.com/office/drawing/2014/main" id="{C5CCE8CF-A537-437F-A883-741347E4069E}"/>
            </a:ext>
          </a:extLst>
        </xdr:cNvPr>
        <xdr:cNvSpPr txBox="1"/>
      </xdr:nvSpPr>
      <xdr:spPr>
        <a:xfrm>
          <a:off x="19331214"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63" name="テキスト ボックス 562">
          <a:extLst>
            <a:ext uri="{FF2B5EF4-FFF2-40B4-BE49-F238E27FC236}">
              <a16:creationId xmlns:a16="http://schemas.microsoft.com/office/drawing/2014/main" id="{86875FA2-2785-47B7-8B90-7B66E892B8DF}"/>
            </a:ext>
          </a:extLst>
        </xdr:cNvPr>
        <xdr:cNvSpPr txBox="1"/>
      </xdr:nvSpPr>
      <xdr:spPr>
        <a:xfrm>
          <a:off x="18512971"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64" name="テキスト ボックス 563">
          <a:extLst>
            <a:ext uri="{FF2B5EF4-FFF2-40B4-BE49-F238E27FC236}">
              <a16:creationId xmlns:a16="http://schemas.microsoft.com/office/drawing/2014/main" id="{8FDA6945-0F8D-4A03-B6F5-AC9EB357D688}"/>
            </a:ext>
          </a:extLst>
        </xdr:cNvPr>
        <xdr:cNvSpPr txBox="1"/>
      </xdr:nvSpPr>
      <xdr:spPr>
        <a:xfrm>
          <a:off x="17705614"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65" name="テキスト ボックス 564">
          <a:extLst>
            <a:ext uri="{FF2B5EF4-FFF2-40B4-BE49-F238E27FC236}">
              <a16:creationId xmlns:a16="http://schemas.microsoft.com/office/drawing/2014/main" id="{8B9B1591-F7DF-48DA-A6FC-CCE3A22B3879}"/>
            </a:ext>
          </a:extLst>
        </xdr:cNvPr>
        <xdr:cNvSpPr txBox="1"/>
      </xdr:nvSpPr>
      <xdr:spPr>
        <a:xfrm>
          <a:off x="16892814" y="749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36</xdr:row>
      <xdr:rowOff>3247</xdr:rowOff>
    </xdr:from>
    <xdr:to>
      <xdr:col>116</xdr:col>
      <xdr:colOff>114300</xdr:colOff>
      <xdr:row>36</xdr:row>
      <xdr:rowOff>104847</xdr:rowOff>
    </xdr:to>
    <xdr:sp macro="" textlink="">
      <xdr:nvSpPr>
        <xdr:cNvPr id="566" name="楕円 565">
          <a:extLst>
            <a:ext uri="{FF2B5EF4-FFF2-40B4-BE49-F238E27FC236}">
              <a16:creationId xmlns:a16="http://schemas.microsoft.com/office/drawing/2014/main" id="{06040657-9A5F-41F6-92AC-2E800C3DF07C}"/>
            </a:ext>
          </a:extLst>
        </xdr:cNvPr>
        <xdr:cNvSpPr/>
      </xdr:nvSpPr>
      <xdr:spPr>
        <a:xfrm>
          <a:off x="20216586" y="6077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35</xdr:row>
      <xdr:rowOff>26124</xdr:rowOff>
    </xdr:from>
    <xdr:ext cx="534377" cy="259045"/>
    <xdr:sp macro="" textlink="">
      <xdr:nvSpPr>
        <xdr:cNvPr id="567" name="【一般廃棄物処理施設】&#10;一人当たり有形固定資産（償却資産）額該当値テキスト">
          <a:extLst>
            <a:ext uri="{FF2B5EF4-FFF2-40B4-BE49-F238E27FC236}">
              <a16:creationId xmlns:a16="http://schemas.microsoft.com/office/drawing/2014/main" id="{B2D6C18F-0AB6-4EFD-8C60-49B6EB8AE93B}"/>
            </a:ext>
          </a:extLst>
        </xdr:cNvPr>
        <xdr:cNvSpPr txBox="1"/>
      </xdr:nvSpPr>
      <xdr:spPr>
        <a:xfrm>
          <a:off x="20305486" y="59316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36</xdr:row>
      <xdr:rowOff>722</xdr:rowOff>
    </xdr:from>
    <xdr:to>
      <xdr:col>112</xdr:col>
      <xdr:colOff>38100</xdr:colOff>
      <xdr:row>36</xdr:row>
      <xdr:rowOff>102322</xdr:rowOff>
    </xdr:to>
    <xdr:sp macro="" textlink="">
      <xdr:nvSpPr>
        <xdr:cNvPr id="568" name="楕円 567">
          <a:extLst>
            <a:ext uri="{FF2B5EF4-FFF2-40B4-BE49-F238E27FC236}">
              <a16:creationId xmlns:a16="http://schemas.microsoft.com/office/drawing/2014/main" id="{66C8150B-5199-4724-A94B-062A6F1B35DB}"/>
            </a:ext>
          </a:extLst>
        </xdr:cNvPr>
        <xdr:cNvSpPr/>
      </xdr:nvSpPr>
      <xdr:spPr>
        <a:xfrm>
          <a:off x="19460029" y="6074951"/>
          <a:ext cx="85271"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36</xdr:row>
      <xdr:rowOff>51522</xdr:rowOff>
    </xdr:from>
    <xdr:to>
      <xdr:col>116</xdr:col>
      <xdr:colOff>63500</xdr:colOff>
      <xdr:row>36</xdr:row>
      <xdr:rowOff>54047</xdr:rowOff>
    </xdr:to>
    <xdr:cxnSp macro="">
      <xdr:nvCxnSpPr>
        <xdr:cNvPr id="569" name="直線コネクタ 568">
          <a:extLst>
            <a:ext uri="{FF2B5EF4-FFF2-40B4-BE49-F238E27FC236}">
              <a16:creationId xmlns:a16="http://schemas.microsoft.com/office/drawing/2014/main" id="{0DA8329D-127E-4108-8384-E12D66C79187}"/>
            </a:ext>
          </a:extLst>
        </xdr:cNvPr>
        <xdr:cNvCxnSpPr/>
      </xdr:nvCxnSpPr>
      <xdr:spPr>
        <a:xfrm>
          <a:off x="19505386" y="6125751"/>
          <a:ext cx="762000" cy="2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35</xdr:row>
      <xdr:rowOff>161831</xdr:rowOff>
    </xdr:from>
    <xdr:to>
      <xdr:col>107</xdr:col>
      <xdr:colOff>101600</xdr:colOff>
      <xdr:row>36</xdr:row>
      <xdr:rowOff>91981</xdr:rowOff>
    </xdr:to>
    <xdr:sp macro="" textlink="">
      <xdr:nvSpPr>
        <xdr:cNvPr id="570" name="楕円 569">
          <a:extLst>
            <a:ext uri="{FF2B5EF4-FFF2-40B4-BE49-F238E27FC236}">
              <a16:creationId xmlns:a16="http://schemas.microsoft.com/office/drawing/2014/main" id="{8A8D0769-070C-481D-B335-314B4087A9A4}"/>
            </a:ext>
          </a:extLst>
        </xdr:cNvPr>
        <xdr:cNvSpPr/>
      </xdr:nvSpPr>
      <xdr:spPr>
        <a:xfrm>
          <a:off x="18636343" y="6067331"/>
          <a:ext cx="101600"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36</xdr:row>
      <xdr:rowOff>41181</xdr:rowOff>
    </xdr:from>
    <xdr:to>
      <xdr:col>111</xdr:col>
      <xdr:colOff>177800</xdr:colOff>
      <xdr:row>36</xdr:row>
      <xdr:rowOff>51522</xdr:rowOff>
    </xdr:to>
    <xdr:cxnSp macro="">
      <xdr:nvCxnSpPr>
        <xdr:cNvPr id="571" name="直線コネクタ 570">
          <a:extLst>
            <a:ext uri="{FF2B5EF4-FFF2-40B4-BE49-F238E27FC236}">
              <a16:creationId xmlns:a16="http://schemas.microsoft.com/office/drawing/2014/main" id="{77093E0E-05FD-4455-B12B-709F48F2D90F}"/>
            </a:ext>
          </a:extLst>
        </xdr:cNvPr>
        <xdr:cNvCxnSpPr/>
      </xdr:nvCxnSpPr>
      <xdr:spPr>
        <a:xfrm>
          <a:off x="18687143" y="6115410"/>
          <a:ext cx="818243" cy="10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36</xdr:row>
      <xdr:rowOff>38310</xdr:rowOff>
    </xdr:from>
    <xdr:to>
      <xdr:col>102</xdr:col>
      <xdr:colOff>165100</xdr:colOff>
      <xdr:row>36</xdr:row>
      <xdr:rowOff>139910</xdr:rowOff>
    </xdr:to>
    <xdr:sp macro="" textlink="">
      <xdr:nvSpPr>
        <xdr:cNvPr id="572" name="楕円 571">
          <a:extLst>
            <a:ext uri="{FF2B5EF4-FFF2-40B4-BE49-F238E27FC236}">
              <a16:creationId xmlns:a16="http://schemas.microsoft.com/office/drawing/2014/main" id="{97FAB93F-9A60-4C25-82B5-0F9EDB0AC73E}"/>
            </a:ext>
          </a:extLst>
        </xdr:cNvPr>
        <xdr:cNvSpPr/>
      </xdr:nvSpPr>
      <xdr:spPr>
        <a:xfrm>
          <a:off x="17828986" y="6112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36</xdr:row>
      <xdr:rowOff>41181</xdr:rowOff>
    </xdr:from>
    <xdr:to>
      <xdr:col>107</xdr:col>
      <xdr:colOff>50800</xdr:colOff>
      <xdr:row>36</xdr:row>
      <xdr:rowOff>89110</xdr:rowOff>
    </xdr:to>
    <xdr:cxnSp macro="">
      <xdr:nvCxnSpPr>
        <xdr:cNvPr id="573" name="直線コネクタ 572">
          <a:extLst>
            <a:ext uri="{FF2B5EF4-FFF2-40B4-BE49-F238E27FC236}">
              <a16:creationId xmlns:a16="http://schemas.microsoft.com/office/drawing/2014/main" id="{421C85D9-EA0E-47E4-9217-0CCAA26FBDD9}"/>
            </a:ext>
          </a:extLst>
        </xdr:cNvPr>
        <xdr:cNvCxnSpPr/>
      </xdr:nvCxnSpPr>
      <xdr:spPr>
        <a:xfrm flipV="1">
          <a:off x="17879786" y="6115410"/>
          <a:ext cx="807357" cy="479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38</xdr:row>
      <xdr:rowOff>116614</xdr:rowOff>
    </xdr:from>
    <xdr:ext cx="534377" cy="259045"/>
    <xdr:sp macro="" textlink="">
      <xdr:nvSpPr>
        <xdr:cNvPr id="574" name="n_1aveValue【一般廃棄物処理施設】&#10;一人当たり有形固定資産（償却資産）額">
          <a:extLst>
            <a:ext uri="{FF2B5EF4-FFF2-40B4-BE49-F238E27FC236}">
              <a16:creationId xmlns:a16="http://schemas.microsoft.com/office/drawing/2014/main" id="{151F2E3F-B5A9-4AA7-A6E3-589A98CF27E5}"/>
            </a:ext>
          </a:extLst>
        </xdr:cNvPr>
        <xdr:cNvSpPr txBox="1"/>
      </xdr:nvSpPr>
      <xdr:spPr>
        <a:xfrm>
          <a:off x="19247268" y="65283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38</xdr:row>
      <xdr:rowOff>27677</xdr:rowOff>
    </xdr:from>
    <xdr:ext cx="534377" cy="259045"/>
    <xdr:sp macro="" textlink="">
      <xdr:nvSpPr>
        <xdr:cNvPr id="575" name="n_2aveValue【一般廃棄物処理施設】&#10;一人当たり有形固定資産（償却資産）額">
          <a:extLst>
            <a:ext uri="{FF2B5EF4-FFF2-40B4-BE49-F238E27FC236}">
              <a16:creationId xmlns:a16="http://schemas.microsoft.com/office/drawing/2014/main" id="{AB3768F1-074D-4B01-9000-FBDCC4DBF16C}"/>
            </a:ext>
          </a:extLst>
        </xdr:cNvPr>
        <xdr:cNvSpPr txBox="1"/>
      </xdr:nvSpPr>
      <xdr:spPr>
        <a:xfrm>
          <a:off x="18452611" y="6439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38</xdr:row>
      <xdr:rowOff>31052</xdr:rowOff>
    </xdr:from>
    <xdr:ext cx="534377" cy="259045"/>
    <xdr:sp macro="" textlink="">
      <xdr:nvSpPr>
        <xdr:cNvPr id="576" name="n_3aveValue【一般廃棄物処理施設】&#10;一人当たり有形固定資産（償却資産）額">
          <a:extLst>
            <a:ext uri="{FF2B5EF4-FFF2-40B4-BE49-F238E27FC236}">
              <a16:creationId xmlns:a16="http://schemas.microsoft.com/office/drawing/2014/main" id="{D526F798-0FD2-4F0B-AD9B-E86609E4AAAE}"/>
            </a:ext>
          </a:extLst>
        </xdr:cNvPr>
        <xdr:cNvSpPr txBox="1"/>
      </xdr:nvSpPr>
      <xdr:spPr>
        <a:xfrm>
          <a:off x="17628925" y="64427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72,499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88411</xdr:colOff>
      <xdr:row>34</xdr:row>
      <xdr:rowOff>118849</xdr:rowOff>
    </xdr:from>
    <xdr:ext cx="534377" cy="259045"/>
    <xdr:sp macro="" textlink="">
      <xdr:nvSpPr>
        <xdr:cNvPr id="577" name="n_1mainValue【一般廃棄物処理施設】&#10;一人当たり有形固定資産（償却資産）額">
          <a:extLst>
            <a:ext uri="{FF2B5EF4-FFF2-40B4-BE49-F238E27FC236}">
              <a16:creationId xmlns:a16="http://schemas.microsoft.com/office/drawing/2014/main" id="{07BB21BA-D083-406E-8B24-A8CFAC43631D}"/>
            </a:ext>
          </a:extLst>
        </xdr:cNvPr>
        <xdr:cNvSpPr txBox="1"/>
      </xdr:nvSpPr>
      <xdr:spPr>
        <a:xfrm>
          <a:off x="19247268" y="5855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34</xdr:row>
      <xdr:rowOff>108508</xdr:rowOff>
    </xdr:from>
    <xdr:ext cx="534377" cy="259045"/>
    <xdr:sp macro="" textlink="">
      <xdr:nvSpPr>
        <xdr:cNvPr id="578" name="n_2mainValue【一般廃棄物処理施設】&#10;一人当たり有形固定資産（償却資産）額">
          <a:extLst>
            <a:ext uri="{FF2B5EF4-FFF2-40B4-BE49-F238E27FC236}">
              <a16:creationId xmlns:a16="http://schemas.microsoft.com/office/drawing/2014/main" id="{33184B0B-4A56-4B38-BB36-F477F23633F2}"/>
            </a:ext>
          </a:extLst>
        </xdr:cNvPr>
        <xdr:cNvSpPr txBox="1"/>
      </xdr:nvSpPr>
      <xdr:spPr>
        <a:xfrm>
          <a:off x="18452611" y="58452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34</xdr:row>
      <xdr:rowOff>156437</xdr:rowOff>
    </xdr:from>
    <xdr:ext cx="534377" cy="259045"/>
    <xdr:sp macro="" textlink="">
      <xdr:nvSpPr>
        <xdr:cNvPr id="579" name="n_3mainValue【一般廃棄物処理施設】&#10;一人当たり有形固定資産（償却資産）額">
          <a:extLst>
            <a:ext uri="{FF2B5EF4-FFF2-40B4-BE49-F238E27FC236}">
              <a16:creationId xmlns:a16="http://schemas.microsoft.com/office/drawing/2014/main" id="{6DA7C0D5-9EE8-4EDB-83E4-965C38AFDEBA}"/>
            </a:ext>
          </a:extLst>
        </xdr:cNvPr>
        <xdr:cNvSpPr txBox="1"/>
      </xdr:nvSpPr>
      <xdr:spPr>
        <a:xfrm>
          <a:off x="17628925" y="5893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80" name="正方形/長方形 579">
          <a:extLst>
            <a:ext uri="{FF2B5EF4-FFF2-40B4-BE49-F238E27FC236}">
              <a16:creationId xmlns:a16="http://schemas.microsoft.com/office/drawing/2014/main" id="{3944CBF7-EF1F-4449-A264-D00E0992BA3E}"/>
            </a:ext>
          </a:extLst>
        </xdr:cNvPr>
        <xdr:cNvSpPr/>
      </xdr:nvSpPr>
      <xdr:spPr>
        <a:xfrm>
          <a:off x="11384643" y="7875814"/>
          <a:ext cx="4316186" cy="62411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81" name="正方形/長方形 580">
          <a:extLst>
            <a:ext uri="{FF2B5EF4-FFF2-40B4-BE49-F238E27FC236}">
              <a16:creationId xmlns:a16="http://schemas.microsoft.com/office/drawing/2014/main" id="{4F366592-8A4F-4C72-B49E-62FE6A830DB2}"/>
            </a:ext>
          </a:extLst>
        </xdr:cNvPr>
        <xdr:cNvSpPr/>
      </xdr:nvSpPr>
      <xdr:spPr>
        <a:xfrm>
          <a:off x="11495314" y="8525329"/>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82" name="正方形/長方形 581">
          <a:extLst>
            <a:ext uri="{FF2B5EF4-FFF2-40B4-BE49-F238E27FC236}">
              <a16:creationId xmlns:a16="http://schemas.microsoft.com/office/drawing/2014/main" id="{7E39D171-40C8-4AA8-A8D0-89FE9FF3BD39}"/>
            </a:ext>
          </a:extLst>
        </xdr:cNvPr>
        <xdr:cNvSpPr/>
      </xdr:nvSpPr>
      <xdr:spPr>
        <a:xfrm>
          <a:off x="11495314" y="872580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83" name="正方形/長方形 582">
          <a:extLst>
            <a:ext uri="{FF2B5EF4-FFF2-40B4-BE49-F238E27FC236}">
              <a16:creationId xmlns:a16="http://schemas.microsoft.com/office/drawing/2014/main" id="{9E4D5D23-B072-4488-A413-C4178E869838}"/>
            </a:ext>
          </a:extLst>
        </xdr:cNvPr>
        <xdr:cNvSpPr/>
      </xdr:nvSpPr>
      <xdr:spPr>
        <a:xfrm>
          <a:off x="12429671" y="8525329"/>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84" name="正方形/長方形 583">
          <a:extLst>
            <a:ext uri="{FF2B5EF4-FFF2-40B4-BE49-F238E27FC236}">
              <a16:creationId xmlns:a16="http://schemas.microsoft.com/office/drawing/2014/main" id="{2681B3F0-3F4D-4ADE-978A-61BD399E40FF}"/>
            </a:ext>
          </a:extLst>
        </xdr:cNvPr>
        <xdr:cNvSpPr/>
      </xdr:nvSpPr>
      <xdr:spPr>
        <a:xfrm>
          <a:off x="12429671" y="872580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85" name="正方形/長方形 584">
          <a:extLst>
            <a:ext uri="{FF2B5EF4-FFF2-40B4-BE49-F238E27FC236}">
              <a16:creationId xmlns:a16="http://schemas.microsoft.com/office/drawing/2014/main" id="{8F47C25C-9896-49BC-8683-94873B67737E}"/>
            </a:ext>
          </a:extLst>
        </xdr:cNvPr>
        <xdr:cNvSpPr/>
      </xdr:nvSpPr>
      <xdr:spPr>
        <a:xfrm>
          <a:off x="13474700" y="8525329"/>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86" name="正方形/長方形 585">
          <a:extLst>
            <a:ext uri="{FF2B5EF4-FFF2-40B4-BE49-F238E27FC236}">
              <a16:creationId xmlns:a16="http://schemas.microsoft.com/office/drawing/2014/main" id="{6878CC4C-29F0-4A94-8A07-CFD16E2CA1AE}"/>
            </a:ext>
          </a:extLst>
        </xdr:cNvPr>
        <xdr:cNvSpPr/>
      </xdr:nvSpPr>
      <xdr:spPr>
        <a:xfrm>
          <a:off x="13474700" y="872580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87" name="正方形/長方形 586">
          <a:extLst>
            <a:ext uri="{FF2B5EF4-FFF2-40B4-BE49-F238E27FC236}">
              <a16:creationId xmlns:a16="http://schemas.microsoft.com/office/drawing/2014/main" id="{4C2C937B-9E6C-4C95-B0FB-04E36EB463D1}"/>
            </a:ext>
          </a:extLst>
        </xdr:cNvPr>
        <xdr:cNvSpPr/>
      </xdr:nvSpPr>
      <xdr:spPr>
        <a:xfrm>
          <a:off x="11384643" y="8999764"/>
          <a:ext cx="4316186" cy="2250622"/>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588" name="正方形/長方形 587">
          <a:extLst>
            <a:ext uri="{FF2B5EF4-FFF2-40B4-BE49-F238E27FC236}">
              <a16:creationId xmlns:a16="http://schemas.microsoft.com/office/drawing/2014/main" id="{E2CEE91F-0DEC-4836-970A-B9C2FD91F641}"/>
            </a:ext>
          </a:extLst>
        </xdr:cNvPr>
        <xdr:cNvSpPr/>
      </xdr:nvSpPr>
      <xdr:spPr>
        <a:xfrm>
          <a:off x="16720457" y="7875814"/>
          <a:ext cx="4332514" cy="62411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89" name="正方形/長方形 588">
          <a:extLst>
            <a:ext uri="{FF2B5EF4-FFF2-40B4-BE49-F238E27FC236}">
              <a16:creationId xmlns:a16="http://schemas.microsoft.com/office/drawing/2014/main" id="{66D07ED6-AF67-42E7-9F72-912A947D4E99}"/>
            </a:ext>
          </a:extLst>
        </xdr:cNvPr>
        <xdr:cNvSpPr/>
      </xdr:nvSpPr>
      <xdr:spPr>
        <a:xfrm>
          <a:off x="16847457" y="8525329"/>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90" name="正方形/長方形 589">
          <a:extLst>
            <a:ext uri="{FF2B5EF4-FFF2-40B4-BE49-F238E27FC236}">
              <a16:creationId xmlns:a16="http://schemas.microsoft.com/office/drawing/2014/main" id="{006C1B3F-1DB4-48D4-ADA7-0C2C19434046}"/>
            </a:ext>
          </a:extLst>
        </xdr:cNvPr>
        <xdr:cNvSpPr/>
      </xdr:nvSpPr>
      <xdr:spPr>
        <a:xfrm>
          <a:off x="16847457" y="872580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91" name="正方形/長方形 590">
          <a:extLst>
            <a:ext uri="{FF2B5EF4-FFF2-40B4-BE49-F238E27FC236}">
              <a16:creationId xmlns:a16="http://schemas.microsoft.com/office/drawing/2014/main" id="{06A42383-8856-4632-BC1D-B6A4AA561F4C}"/>
            </a:ext>
          </a:extLst>
        </xdr:cNvPr>
        <xdr:cNvSpPr/>
      </xdr:nvSpPr>
      <xdr:spPr>
        <a:xfrm>
          <a:off x="17765486" y="8525329"/>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92" name="正方形/長方形 591">
          <a:extLst>
            <a:ext uri="{FF2B5EF4-FFF2-40B4-BE49-F238E27FC236}">
              <a16:creationId xmlns:a16="http://schemas.microsoft.com/office/drawing/2014/main" id="{3B79BB83-225F-4521-A6E0-B7180E0B7740}"/>
            </a:ext>
          </a:extLst>
        </xdr:cNvPr>
        <xdr:cNvSpPr/>
      </xdr:nvSpPr>
      <xdr:spPr>
        <a:xfrm>
          <a:off x="17765486" y="872580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93" name="正方形/長方形 592">
          <a:extLst>
            <a:ext uri="{FF2B5EF4-FFF2-40B4-BE49-F238E27FC236}">
              <a16:creationId xmlns:a16="http://schemas.microsoft.com/office/drawing/2014/main" id="{D415DE4F-0031-4791-873E-C1D70DCC25A5}"/>
            </a:ext>
          </a:extLst>
        </xdr:cNvPr>
        <xdr:cNvSpPr/>
      </xdr:nvSpPr>
      <xdr:spPr>
        <a:xfrm>
          <a:off x="18810514" y="8525329"/>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94" name="正方形/長方形 593">
          <a:extLst>
            <a:ext uri="{FF2B5EF4-FFF2-40B4-BE49-F238E27FC236}">
              <a16:creationId xmlns:a16="http://schemas.microsoft.com/office/drawing/2014/main" id="{010B82CB-DE3F-4EBC-BF53-825267470B85}"/>
            </a:ext>
          </a:extLst>
        </xdr:cNvPr>
        <xdr:cNvSpPr/>
      </xdr:nvSpPr>
      <xdr:spPr>
        <a:xfrm>
          <a:off x="18810514" y="872580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95" name="正方形/長方形 594">
          <a:extLst>
            <a:ext uri="{FF2B5EF4-FFF2-40B4-BE49-F238E27FC236}">
              <a16:creationId xmlns:a16="http://schemas.microsoft.com/office/drawing/2014/main" id="{818498C3-99A9-4156-89A0-53DD3365A210}"/>
            </a:ext>
          </a:extLst>
        </xdr:cNvPr>
        <xdr:cNvSpPr/>
      </xdr:nvSpPr>
      <xdr:spPr>
        <a:xfrm>
          <a:off x="16720457" y="8999764"/>
          <a:ext cx="4332514" cy="2250622"/>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596" name="正方形/長方形 595">
          <a:extLst>
            <a:ext uri="{FF2B5EF4-FFF2-40B4-BE49-F238E27FC236}">
              <a16:creationId xmlns:a16="http://schemas.microsoft.com/office/drawing/2014/main" id="{1392FEB1-D29B-41A0-813A-82DC501D24BE}"/>
            </a:ext>
          </a:extLst>
        </xdr:cNvPr>
        <xdr:cNvSpPr/>
      </xdr:nvSpPr>
      <xdr:spPr>
        <a:xfrm>
          <a:off x="11384643" y="11625943"/>
          <a:ext cx="4316186" cy="62411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65</xdr:col>
      <xdr:colOff>63500</xdr:colOff>
      <xdr:row>72</xdr:row>
      <xdr:rowOff>127000</xdr:rowOff>
    </xdr:from>
    <xdr:to>
      <xdr:col>73</xdr:col>
      <xdr:colOff>63500</xdr:colOff>
      <xdr:row>74</xdr:row>
      <xdr:rowOff>38100</xdr:rowOff>
    </xdr:to>
    <xdr:sp macro="" textlink="">
      <xdr:nvSpPr>
        <xdr:cNvPr id="597" name="正方形/長方形 596">
          <a:extLst>
            <a:ext uri="{FF2B5EF4-FFF2-40B4-BE49-F238E27FC236}">
              <a16:creationId xmlns:a16="http://schemas.microsoft.com/office/drawing/2014/main" id="{97518B80-8ADF-4346-8165-27C0BC50BF08}"/>
            </a:ext>
          </a:extLst>
        </xdr:cNvPr>
        <xdr:cNvSpPr/>
      </xdr:nvSpPr>
      <xdr:spPr>
        <a:xfrm>
          <a:off x="11384643" y="1227545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65</xdr:col>
      <xdr:colOff>63500</xdr:colOff>
      <xdr:row>73</xdr:row>
      <xdr:rowOff>158750</xdr:rowOff>
    </xdr:from>
    <xdr:to>
      <xdr:col>73</xdr:col>
      <xdr:colOff>63500</xdr:colOff>
      <xdr:row>75</xdr:row>
      <xdr:rowOff>69850</xdr:rowOff>
    </xdr:to>
    <xdr:sp macro="" textlink="">
      <xdr:nvSpPr>
        <xdr:cNvPr id="598" name="正方形/長方形 597">
          <a:extLst>
            <a:ext uri="{FF2B5EF4-FFF2-40B4-BE49-F238E27FC236}">
              <a16:creationId xmlns:a16="http://schemas.microsoft.com/office/drawing/2014/main" id="{2CF4C5FA-877A-4970-B20C-25704CA44F63}"/>
            </a:ext>
          </a:extLst>
        </xdr:cNvPr>
        <xdr:cNvSpPr/>
      </xdr:nvSpPr>
      <xdr:spPr>
        <a:xfrm>
          <a:off x="11384643" y="1247593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72</xdr:col>
      <xdr:colOff>0</xdr:colOff>
      <xdr:row>72</xdr:row>
      <xdr:rowOff>127000</xdr:rowOff>
    </xdr:from>
    <xdr:to>
      <xdr:col>80</xdr:col>
      <xdr:colOff>0</xdr:colOff>
      <xdr:row>74</xdr:row>
      <xdr:rowOff>38100</xdr:rowOff>
    </xdr:to>
    <xdr:sp macro="" textlink="">
      <xdr:nvSpPr>
        <xdr:cNvPr id="599" name="正方形/長方形 598">
          <a:extLst>
            <a:ext uri="{FF2B5EF4-FFF2-40B4-BE49-F238E27FC236}">
              <a16:creationId xmlns:a16="http://schemas.microsoft.com/office/drawing/2014/main" id="{FA0F6731-ACA4-4C96-841A-AE332554ACB0}"/>
            </a:ext>
          </a:extLst>
        </xdr:cNvPr>
        <xdr:cNvSpPr/>
      </xdr:nvSpPr>
      <xdr:spPr>
        <a:xfrm>
          <a:off x="12540343" y="1227545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72</xdr:col>
      <xdr:colOff>0</xdr:colOff>
      <xdr:row>73</xdr:row>
      <xdr:rowOff>158750</xdr:rowOff>
    </xdr:from>
    <xdr:to>
      <xdr:col>80</xdr:col>
      <xdr:colOff>0</xdr:colOff>
      <xdr:row>75</xdr:row>
      <xdr:rowOff>69850</xdr:rowOff>
    </xdr:to>
    <xdr:sp macro="" textlink="">
      <xdr:nvSpPr>
        <xdr:cNvPr id="600" name="正方形/長方形 599">
          <a:extLst>
            <a:ext uri="{FF2B5EF4-FFF2-40B4-BE49-F238E27FC236}">
              <a16:creationId xmlns:a16="http://schemas.microsoft.com/office/drawing/2014/main" id="{8FC93272-DEEE-4DAA-8B14-166C52976452}"/>
            </a:ext>
          </a:extLst>
        </xdr:cNvPr>
        <xdr:cNvSpPr/>
      </xdr:nvSpPr>
      <xdr:spPr>
        <a:xfrm>
          <a:off x="12540343" y="1247593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01" name="正方形/長方形 600">
          <a:extLst>
            <a:ext uri="{FF2B5EF4-FFF2-40B4-BE49-F238E27FC236}">
              <a16:creationId xmlns:a16="http://schemas.microsoft.com/office/drawing/2014/main" id="{A226CBEF-B736-4419-989C-585DB7F3D177}"/>
            </a:ext>
          </a:extLst>
        </xdr:cNvPr>
        <xdr:cNvSpPr/>
      </xdr:nvSpPr>
      <xdr:spPr>
        <a:xfrm>
          <a:off x="11384643" y="12749893"/>
          <a:ext cx="4316186" cy="2250621"/>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602" name="正方形/長方形 601">
          <a:extLst>
            <a:ext uri="{FF2B5EF4-FFF2-40B4-BE49-F238E27FC236}">
              <a16:creationId xmlns:a16="http://schemas.microsoft.com/office/drawing/2014/main" id="{E5D03FC0-E721-43D2-88E9-811EE3FD01B4}"/>
            </a:ext>
          </a:extLst>
        </xdr:cNvPr>
        <xdr:cNvSpPr/>
      </xdr:nvSpPr>
      <xdr:spPr>
        <a:xfrm>
          <a:off x="16720457" y="11625943"/>
          <a:ext cx="4332514" cy="62411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0</xdr:colOff>
      <xdr:row>72</xdr:row>
      <xdr:rowOff>127000</xdr:rowOff>
    </xdr:from>
    <xdr:to>
      <xdr:col>104</xdr:col>
      <xdr:colOff>0</xdr:colOff>
      <xdr:row>74</xdr:row>
      <xdr:rowOff>38100</xdr:rowOff>
    </xdr:to>
    <xdr:sp macro="" textlink="">
      <xdr:nvSpPr>
        <xdr:cNvPr id="603" name="正方形/長方形 602">
          <a:extLst>
            <a:ext uri="{FF2B5EF4-FFF2-40B4-BE49-F238E27FC236}">
              <a16:creationId xmlns:a16="http://schemas.microsoft.com/office/drawing/2014/main" id="{05BAAB3C-48D6-4126-9438-819047245DE2}"/>
            </a:ext>
          </a:extLst>
        </xdr:cNvPr>
        <xdr:cNvSpPr/>
      </xdr:nvSpPr>
      <xdr:spPr>
        <a:xfrm>
          <a:off x="16720457" y="12275457"/>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96</xdr:col>
      <xdr:colOff>0</xdr:colOff>
      <xdr:row>73</xdr:row>
      <xdr:rowOff>158750</xdr:rowOff>
    </xdr:from>
    <xdr:to>
      <xdr:col>104</xdr:col>
      <xdr:colOff>0</xdr:colOff>
      <xdr:row>75</xdr:row>
      <xdr:rowOff>69850</xdr:rowOff>
    </xdr:to>
    <xdr:sp macro="" textlink="">
      <xdr:nvSpPr>
        <xdr:cNvPr id="604" name="正方形/長方形 603">
          <a:extLst>
            <a:ext uri="{FF2B5EF4-FFF2-40B4-BE49-F238E27FC236}">
              <a16:creationId xmlns:a16="http://schemas.microsoft.com/office/drawing/2014/main" id="{8F9FF305-EB98-4CF3-BDB4-C4A2F166381C}"/>
            </a:ext>
          </a:extLst>
        </xdr:cNvPr>
        <xdr:cNvSpPr/>
      </xdr:nvSpPr>
      <xdr:spPr>
        <a:xfrm>
          <a:off x="16720457" y="12475936"/>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127000</xdr:colOff>
      <xdr:row>72</xdr:row>
      <xdr:rowOff>127000</xdr:rowOff>
    </xdr:from>
    <xdr:to>
      <xdr:col>110</xdr:col>
      <xdr:colOff>127000</xdr:colOff>
      <xdr:row>74</xdr:row>
      <xdr:rowOff>38100</xdr:rowOff>
    </xdr:to>
    <xdr:sp macro="" textlink="">
      <xdr:nvSpPr>
        <xdr:cNvPr id="605" name="正方形/長方形 604">
          <a:extLst>
            <a:ext uri="{FF2B5EF4-FFF2-40B4-BE49-F238E27FC236}">
              <a16:creationId xmlns:a16="http://schemas.microsoft.com/office/drawing/2014/main" id="{9B69A793-75AE-45C5-8013-8B692730AE18}"/>
            </a:ext>
          </a:extLst>
        </xdr:cNvPr>
        <xdr:cNvSpPr/>
      </xdr:nvSpPr>
      <xdr:spPr>
        <a:xfrm>
          <a:off x="17892486" y="12275457"/>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102</xdr:col>
      <xdr:colOff>127000</xdr:colOff>
      <xdr:row>73</xdr:row>
      <xdr:rowOff>158750</xdr:rowOff>
    </xdr:from>
    <xdr:to>
      <xdr:col>110</xdr:col>
      <xdr:colOff>127000</xdr:colOff>
      <xdr:row>75</xdr:row>
      <xdr:rowOff>69850</xdr:rowOff>
    </xdr:to>
    <xdr:sp macro="" textlink="">
      <xdr:nvSpPr>
        <xdr:cNvPr id="606" name="正方形/長方形 605">
          <a:extLst>
            <a:ext uri="{FF2B5EF4-FFF2-40B4-BE49-F238E27FC236}">
              <a16:creationId xmlns:a16="http://schemas.microsoft.com/office/drawing/2014/main" id="{8D885BB9-0590-43AB-96BE-0C8BA8BDE7B7}"/>
            </a:ext>
          </a:extLst>
        </xdr:cNvPr>
        <xdr:cNvSpPr/>
      </xdr:nvSpPr>
      <xdr:spPr>
        <a:xfrm>
          <a:off x="17892486" y="1247593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07" name="正方形/長方形 606">
          <a:extLst>
            <a:ext uri="{FF2B5EF4-FFF2-40B4-BE49-F238E27FC236}">
              <a16:creationId xmlns:a16="http://schemas.microsoft.com/office/drawing/2014/main" id="{F47B25C9-9DBA-4AEE-BFEB-3C357F5B949E}"/>
            </a:ext>
          </a:extLst>
        </xdr:cNvPr>
        <xdr:cNvSpPr/>
      </xdr:nvSpPr>
      <xdr:spPr>
        <a:xfrm>
          <a:off x="16720457" y="12749893"/>
          <a:ext cx="4332514" cy="2250621"/>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608" name="正方形/長方形 607">
          <a:extLst>
            <a:ext uri="{FF2B5EF4-FFF2-40B4-BE49-F238E27FC236}">
              <a16:creationId xmlns:a16="http://schemas.microsoft.com/office/drawing/2014/main" id="{78C1FFD0-449C-4A59-BCE3-042335A96D2F}"/>
            </a:ext>
          </a:extLst>
        </xdr:cNvPr>
        <xdr:cNvSpPr/>
      </xdr:nvSpPr>
      <xdr:spPr>
        <a:xfrm>
          <a:off x="11384643" y="15373350"/>
          <a:ext cx="4316186" cy="626836"/>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09" name="正方形/長方形 608">
          <a:extLst>
            <a:ext uri="{FF2B5EF4-FFF2-40B4-BE49-F238E27FC236}">
              <a16:creationId xmlns:a16="http://schemas.microsoft.com/office/drawing/2014/main" id="{DD4006B8-C6B0-4D57-940C-FCF73F709F89}"/>
            </a:ext>
          </a:extLst>
        </xdr:cNvPr>
        <xdr:cNvSpPr/>
      </xdr:nvSpPr>
      <xdr:spPr>
        <a:xfrm>
          <a:off x="11495314" y="16025586"/>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10" name="正方形/長方形 609">
          <a:extLst>
            <a:ext uri="{FF2B5EF4-FFF2-40B4-BE49-F238E27FC236}">
              <a16:creationId xmlns:a16="http://schemas.microsoft.com/office/drawing/2014/main" id="{0A1A8973-3DFE-41FF-9E85-F05D281C28BB}"/>
            </a:ext>
          </a:extLst>
        </xdr:cNvPr>
        <xdr:cNvSpPr/>
      </xdr:nvSpPr>
      <xdr:spPr>
        <a:xfrm>
          <a:off x="11495314" y="16223343"/>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11" name="正方形/長方形 610">
          <a:extLst>
            <a:ext uri="{FF2B5EF4-FFF2-40B4-BE49-F238E27FC236}">
              <a16:creationId xmlns:a16="http://schemas.microsoft.com/office/drawing/2014/main" id="{E3E27BC7-53BE-4DF7-99C9-899DD67E341A}"/>
            </a:ext>
          </a:extLst>
        </xdr:cNvPr>
        <xdr:cNvSpPr/>
      </xdr:nvSpPr>
      <xdr:spPr>
        <a:xfrm>
          <a:off x="12429671" y="16025586"/>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12" name="正方形/長方形 611">
          <a:extLst>
            <a:ext uri="{FF2B5EF4-FFF2-40B4-BE49-F238E27FC236}">
              <a16:creationId xmlns:a16="http://schemas.microsoft.com/office/drawing/2014/main" id="{2EA922BD-9662-40BD-A16E-DD9BCC4F6ED7}"/>
            </a:ext>
          </a:extLst>
        </xdr:cNvPr>
        <xdr:cNvSpPr/>
      </xdr:nvSpPr>
      <xdr:spPr>
        <a:xfrm>
          <a:off x="12429671" y="16223343"/>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13" name="正方形/長方形 612">
          <a:extLst>
            <a:ext uri="{FF2B5EF4-FFF2-40B4-BE49-F238E27FC236}">
              <a16:creationId xmlns:a16="http://schemas.microsoft.com/office/drawing/2014/main" id="{1E75B096-AFB6-4057-91AB-5D59F085C995}"/>
            </a:ext>
          </a:extLst>
        </xdr:cNvPr>
        <xdr:cNvSpPr/>
      </xdr:nvSpPr>
      <xdr:spPr>
        <a:xfrm>
          <a:off x="13474700" y="1602558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14" name="正方形/長方形 613">
          <a:extLst>
            <a:ext uri="{FF2B5EF4-FFF2-40B4-BE49-F238E27FC236}">
              <a16:creationId xmlns:a16="http://schemas.microsoft.com/office/drawing/2014/main" id="{F27A66D1-5624-4D1F-AE4C-1BC6851FE4A4}"/>
            </a:ext>
          </a:extLst>
        </xdr:cNvPr>
        <xdr:cNvSpPr/>
      </xdr:nvSpPr>
      <xdr:spPr>
        <a:xfrm>
          <a:off x="13474700" y="16223343"/>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15" name="正方形/長方形 614">
          <a:extLst>
            <a:ext uri="{FF2B5EF4-FFF2-40B4-BE49-F238E27FC236}">
              <a16:creationId xmlns:a16="http://schemas.microsoft.com/office/drawing/2014/main" id="{F049D26A-9B98-4F02-A6DD-E41F10EFB655}"/>
            </a:ext>
          </a:extLst>
        </xdr:cNvPr>
        <xdr:cNvSpPr/>
      </xdr:nvSpPr>
      <xdr:spPr>
        <a:xfrm>
          <a:off x="11384643" y="16500021"/>
          <a:ext cx="4316186" cy="22479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16" name="テキスト ボックス 615">
          <a:extLst>
            <a:ext uri="{FF2B5EF4-FFF2-40B4-BE49-F238E27FC236}">
              <a16:creationId xmlns:a16="http://schemas.microsoft.com/office/drawing/2014/main" id="{40ACA8CE-2CD6-4A0D-9F24-C243E4816C9D}"/>
            </a:ext>
          </a:extLst>
        </xdr:cNvPr>
        <xdr:cNvSpPr txBox="1"/>
      </xdr:nvSpPr>
      <xdr:spPr>
        <a:xfrm>
          <a:off x="11346543" y="16312243"/>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17" name="直線コネクタ 616">
          <a:extLst>
            <a:ext uri="{FF2B5EF4-FFF2-40B4-BE49-F238E27FC236}">
              <a16:creationId xmlns:a16="http://schemas.microsoft.com/office/drawing/2014/main" id="{98371E3E-F6A5-4BDD-8AE8-8874B458D25D}"/>
            </a:ext>
          </a:extLst>
        </xdr:cNvPr>
        <xdr:cNvCxnSpPr/>
      </xdr:nvCxnSpPr>
      <xdr:spPr>
        <a:xfrm>
          <a:off x="11384643" y="18747921"/>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618" name="テキスト ボックス 617">
          <a:extLst>
            <a:ext uri="{FF2B5EF4-FFF2-40B4-BE49-F238E27FC236}">
              <a16:creationId xmlns:a16="http://schemas.microsoft.com/office/drawing/2014/main" id="{EAF12DCC-22FA-4206-B8D5-0071EAAB111F}"/>
            </a:ext>
          </a:extLst>
        </xdr:cNvPr>
        <xdr:cNvSpPr txBox="1"/>
      </xdr:nvSpPr>
      <xdr:spPr>
        <a:xfrm>
          <a:off x="10966450" y="186084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619" name="直線コネクタ 618">
          <a:extLst>
            <a:ext uri="{FF2B5EF4-FFF2-40B4-BE49-F238E27FC236}">
              <a16:creationId xmlns:a16="http://schemas.microsoft.com/office/drawing/2014/main" id="{6F9F53E2-CD41-41CD-8CA0-D39A4FC11EC5}"/>
            </a:ext>
          </a:extLst>
        </xdr:cNvPr>
        <xdr:cNvCxnSpPr/>
      </xdr:nvCxnSpPr>
      <xdr:spPr>
        <a:xfrm>
          <a:off x="11384643" y="18375086"/>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108</xdr:row>
      <xdr:rowOff>10177</xdr:rowOff>
    </xdr:from>
    <xdr:ext cx="403059" cy="259045"/>
    <xdr:sp macro="" textlink="">
      <xdr:nvSpPr>
        <xdr:cNvPr id="620" name="テキスト ボックス 619">
          <a:extLst>
            <a:ext uri="{FF2B5EF4-FFF2-40B4-BE49-F238E27FC236}">
              <a16:creationId xmlns:a16="http://schemas.microsoft.com/office/drawing/2014/main" id="{096F45C6-C862-4E2A-9687-52005AF6D59E}"/>
            </a:ext>
          </a:extLst>
        </xdr:cNvPr>
        <xdr:cNvSpPr txBox="1"/>
      </xdr:nvSpPr>
      <xdr:spPr>
        <a:xfrm>
          <a:off x="11014241" y="182328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621" name="直線コネクタ 620">
          <a:extLst>
            <a:ext uri="{FF2B5EF4-FFF2-40B4-BE49-F238E27FC236}">
              <a16:creationId xmlns:a16="http://schemas.microsoft.com/office/drawing/2014/main" id="{4B7E485E-16FD-47C8-9019-54CA674E7C05}"/>
            </a:ext>
          </a:extLst>
        </xdr:cNvPr>
        <xdr:cNvCxnSpPr/>
      </xdr:nvCxnSpPr>
      <xdr:spPr>
        <a:xfrm>
          <a:off x="11384643" y="17999529"/>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622" name="テキスト ボックス 621">
          <a:extLst>
            <a:ext uri="{FF2B5EF4-FFF2-40B4-BE49-F238E27FC236}">
              <a16:creationId xmlns:a16="http://schemas.microsoft.com/office/drawing/2014/main" id="{B2BE7CC2-602C-445B-A919-54C74AD5AD08}"/>
            </a:ext>
          </a:extLst>
        </xdr:cNvPr>
        <xdr:cNvSpPr txBox="1"/>
      </xdr:nvSpPr>
      <xdr:spPr>
        <a:xfrm>
          <a:off x="11014241" y="17860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623" name="直線コネクタ 622">
          <a:extLst>
            <a:ext uri="{FF2B5EF4-FFF2-40B4-BE49-F238E27FC236}">
              <a16:creationId xmlns:a16="http://schemas.microsoft.com/office/drawing/2014/main" id="{48B1A94C-399C-4377-8F89-09979A80527D}"/>
            </a:ext>
          </a:extLst>
        </xdr:cNvPr>
        <xdr:cNvCxnSpPr/>
      </xdr:nvCxnSpPr>
      <xdr:spPr>
        <a:xfrm>
          <a:off x="11384643" y="17623971"/>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624" name="テキスト ボックス 623">
          <a:extLst>
            <a:ext uri="{FF2B5EF4-FFF2-40B4-BE49-F238E27FC236}">
              <a16:creationId xmlns:a16="http://schemas.microsoft.com/office/drawing/2014/main" id="{C722A01C-1BAB-44A6-A03F-A670BF672B87}"/>
            </a:ext>
          </a:extLst>
        </xdr:cNvPr>
        <xdr:cNvSpPr txBox="1"/>
      </xdr:nvSpPr>
      <xdr:spPr>
        <a:xfrm>
          <a:off x="11014241" y="174844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625" name="直線コネクタ 624">
          <a:extLst>
            <a:ext uri="{FF2B5EF4-FFF2-40B4-BE49-F238E27FC236}">
              <a16:creationId xmlns:a16="http://schemas.microsoft.com/office/drawing/2014/main" id="{BFADE806-BA45-4918-879E-602D416C6869}"/>
            </a:ext>
          </a:extLst>
        </xdr:cNvPr>
        <xdr:cNvCxnSpPr/>
      </xdr:nvCxnSpPr>
      <xdr:spPr>
        <a:xfrm>
          <a:off x="11384643" y="17248414"/>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626" name="テキスト ボックス 625">
          <a:extLst>
            <a:ext uri="{FF2B5EF4-FFF2-40B4-BE49-F238E27FC236}">
              <a16:creationId xmlns:a16="http://schemas.microsoft.com/office/drawing/2014/main" id="{D57618BC-D744-45B5-AE10-D73C4A58E079}"/>
            </a:ext>
          </a:extLst>
        </xdr:cNvPr>
        <xdr:cNvSpPr txBox="1"/>
      </xdr:nvSpPr>
      <xdr:spPr>
        <a:xfrm>
          <a:off x="11014241" y="1710891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627" name="直線コネクタ 626">
          <a:extLst>
            <a:ext uri="{FF2B5EF4-FFF2-40B4-BE49-F238E27FC236}">
              <a16:creationId xmlns:a16="http://schemas.microsoft.com/office/drawing/2014/main" id="{B979CD73-4472-492C-9AA8-DC19D19AE617}"/>
            </a:ext>
          </a:extLst>
        </xdr:cNvPr>
        <xdr:cNvCxnSpPr/>
      </xdr:nvCxnSpPr>
      <xdr:spPr>
        <a:xfrm>
          <a:off x="11384643" y="16872857"/>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99</xdr:row>
      <xdr:rowOff>29227</xdr:rowOff>
    </xdr:from>
    <xdr:ext cx="338939" cy="259045"/>
    <xdr:sp macro="" textlink="">
      <xdr:nvSpPr>
        <xdr:cNvPr id="628" name="テキスト ボックス 627">
          <a:extLst>
            <a:ext uri="{FF2B5EF4-FFF2-40B4-BE49-F238E27FC236}">
              <a16:creationId xmlns:a16="http://schemas.microsoft.com/office/drawing/2014/main" id="{D093E8EE-05E1-4370-8F78-79BB186ECE4F}"/>
            </a:ext>
          </a:extLst>
        </xdr:cNvPr>
        <xdr:cNvSpPr txBox="1"/>
      </xdr:nvSpPr>
      <xdr:spPr>
        <a:xfrm>
          <a:off x="11078361" y="1673335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29" name="直線コネクタ 628">
          <a:extLst>
            <a:ext uri="{FF2B5EF4-FFF2-40B4-BE49-F238E27FC236}">
              <a16:creationId xmlns:a16="http://schemas.microsoft.com/office/drawing/2014/main" id="{7EDE75CF-AA3C-42D8-8F14-51ACE18FD320}"/>
            </a:ext>
          </a:extLst>
        </xdr:cNvPr>
        <xdr:cNvCxnSpPr/>
      </xdr:nvCxnSpPr>
      <xdr:spPr>
        <a:xfrm>
          <a:off x="11384643" y="16500021"/>
          <a:ext cx="4288971"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30" name="【庁舎】&#10;有形固定資産減価償却率グラフ枠">
          <a:extLst>
            <a:ext uri="{FF2B5EF4-FFF2-40B4-BE49-F238E27FC236}">
              <a16:creationId xmlns:a16="http://schemas.microsoft.com/office/drawing/2014/main" id="{DFC75C0B-A82C-4035-A736-8530E6E51119}"/>
            </a:ext>
          </a:extLst>
        </xdr:cNvPr>
        <xdr:cNvSpPr/>
      </xdr:nvSpPr>
      <xdr:spPr>
        <a:xfrm>
          <a:off x="11384643" y="16500021"/>
          <a:ext cx="4316186" cy="22479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101</xdr:row>
      <xdr:rowOff>62864</xdr:rowOff>
    </xdr:from>
    <xdr:to>
      <xdr:col>85</xdr:col>
      <xdr:colOff>126364</xdr:colOff>
      <xdr:row>108</xdr:row>
      <xdr:rowOff>165736</xdr:rowOff>
    </xdr:to>
    <xdr:cxnSp macro="">
      <xdr:nvCxnSpPr>
        <xdr:cNvPr id="631" name="直線コネクタ 630">
          <a:extLst>
            <a:ext uri="{FF2B5EF4-FFF2-40B4-BE49-F238E27FC236}">
              <a16:creationId xmlns:a16="http://schemas.microsoft.com/office/drawing/2014/main" id="{AF9C1B4C-DC08-437C-A658-31E5143C4731}"/>
            </a:ext>
          </a:extLst>
        </xdr:cNvPr>
        <xdr:cNvCxnSpPr/>
      </xdr:nvCxnSpPr>
      <xdr:spPr>
        <a:xfrm flipV="1">
          <a:off x="14930935" y="17104450"/>
          <a:ext cx="0" cy="12839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169563</xdr:rowOff>
    </xdr:from>
    <xdr:ext cx="405111" cy="259045"/>
    <xdr:sp macro="" textlink="">
      <xdr:nvSpPr>
        <xdr:cNvPr id="632" name="【庁舎】&#10;有形固定資産減価償却率最小値テキスト">
          <a:extLst>
            <a:ext uri="{FF2B5EF4-FFF2-40B4-BE49-F238E27FC236}">
              <a16:creationId xmlns:a16="http://schemas.microsoft.com/office/drawing/2014/main" id="{56304F22-20E7-4C43-BEDF-B44BEFD894BD}"/>
            </a:ext>
          </a:extLst>
        </xdr:cNvPr>
        <xdr:cNvSpPr txBox="1"/>
      </xdr:nvSpPr>
      <xdr:spPr>
        <a:xfrm>
          <a:off x="14969671" y="183922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165736</xdr:rowOff>
    </xdr:from>
    <xdr:to>
      <xdr:col>86</xdr:col>
      <xdr:colOff>25400</xdr:colOff>
      <xdr:row>108</xdr:row>
      <xdr:rowOff>165736</xdr:rowOff>
    </xdr:to>
    <xdr:cxnSp macro="">
      <xdr:nvCxnSpPr>
        <xdr:cNvPr id="633" name="直線コネクタ 632">
          <a:extLst>
            <a:ext uri="{FF2B5EF4-FFF2-40B4-BE49-F238E27FC236}">
              <a16:creationId xmlns:a16="http://schemas.microsoft.com/office/drawing/2014/main" id="{80E9D678-9029-4323-A6AC-F4076A5F3898}"/>
            </a:ext>
          </a:extLst>
        </xdr:cNvPr>
        <xdr:cNvCxnSpPr/>
      </xdr:nvCxnSpPr>
      <xdr:spPr>
        <a:xfrm>
          <a:off x="14842671" y="18388422"/>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100</xdr:row>
      <xdr:rowOff>9541</xdr:rowOff>
    </xdr:from>
    <xdr:ext cx="405111" cy="259045"/>
    <xdr:sp macro="" textlink="">
      <xdr:nvSpPr>
        <xdr:cNvPr id="634" name="【庁舎】&#10;有形固定資産減価償却率最大値テキスト">
          <a:extLst>
            <a:ext uri="{FF2B5EF4-FFF2-40B4-BE49-F238E27FC236}">
              <a16:creationId xmlns:a16="http://schemas.microsoft.com/office/drawing/2014/main" id="{28D35AA8-DC65-4CEB-8317-9C531B9288BE}"/>
            </a:ext>
          </a:extLst>
        </xdr:cNvPr>
        <xdr:cNvSpPr txBox="1"/>
      </xdr:nvSpPr>
      <xdr:spPr>
        <a:xfrm>
          <a:off x="14969671" y="168823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101</xdr:row>
      <xdr:rowOff>62864</xdr:rowOff>
    </xdr:from>
    <xdr:to>
      <xdr:col>86</xdr:col>
      <xdr:colOff>25400</xdr:colOff>
      <xdr:row>101</xdr:row>
      <xdr:rowOff>62864</xdr:rowOff>
    </xdr:to>
    <xdr:cxnSp macro="">
      <xdr:nvCxnSpPr>
        <xdr:cNvPr id="635" name="直線コネクタ 634">
          <a:extLst>
            <a:ext uri="{FF2B5EF4-FFF2-40B4-BE49-F238E27FC236}">
              <a16:creationId xmlns:a16="http://schemas.microsoft.com/office/drawing/2014/main" id="{615CECE4-0220-41D7-8C63-BDB1845D2305}"/>
            </a:ext>
          </a:extLst>
        </xdr:cNvPr>
        <xdr:cNvCxnSpPr/>
      </xdr:nvCxnSpPr>
      <xdr:spPr>
        <a:xfrm>
          <a:off x="14842671" y="17104450"/>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105</xdr:row>
      <xdr:rowOff>11447</xdr:rowOff>
    </xdr:from>
    <xdr:ext cx="405111" cy="259045"/>
    <xdr:sp macro="" textlink="">
      <xdr:nvSpPr>
        <xdr:cNvPr id="636" name="【庁舎】&#10;有形固定資産減価償却率平均値テキスト">
          <a:extLst>
            <a:ext uri="{FF2B5EF4-FFF2-40B4-BE49-F238E27FC236}">
              <a16:creationId xmlns:a16="http://schemas.microsoft.com/office/drawing/2014/main" id="{CE3FDEA0-5AE4-41A2-B4F1-67EB7645247D}"/>
            </a:ext>
          </a:extLst>
        </xdr:cNvPr>
        <xdr:cNvSpPr txBox="1"/>
      </xdr:nvSpPr>
      <xdr:spPr>
        <a:xfrm>
          <a:off x="14969671" y="177279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33020</xdr:rowOff>
    </xdr:from>
    <xdr:to>
      <xdr:col>85</xdr:col>
      <xdr:colOff>177800</xdr:colOff>
      <xdr:row>105</xdr:row>
      <xdr:rowOff>134620</xdr:rowOff>
    </xdr:to>
    <xdr:sp macro="" textlink="">
      <xdr:nvSpPr>
        <xdr:cNvPr id="637" name="フローチャート: 判断 636">
          <a:extLst>
            <a:ext uri="{FF2B5EF4-FFF2-40B4-BE49-F238E27FC236}">
              <a16:creationId xmlns:a16="http://schemas.microsoft.com/office/drawing/2014/main" id="{7203A248-2072-4DFE-A0C5-3F0DA7C3C394}"/>
            </a:ext>
          </a:extLst>
        </xdr:cNvPr>
        <xdr:cNvSpPr/>
      </xdr:nvSpPr>
      <xdr:spPr>
        <a:xfrm>
          <a:off x="14880771" y="17749520"/>
          <a:ext cx="96157"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105</xdr:row>
      <xdr:rowOff>34925</xdr:rowOff>
    </xdr:from>
    <xdr:to>
      <xdr:col>81</xdr:col>
      <xdr:colOff>101600</xdr:colOff>
      <xdr:row>105</xdr:row>
      <xdr:rowOff>136525</xdr:rowOff>
    </xdr:to>
    <xdr:sp macro="" textlink="">
      <xdr:nvSpPr>
        <xdr:cNvPr id="638" name="フローチャート: 判断 637">
          <a:extLst>
            <a:ext uri="{FF2B5EF4-FFF2-40B4-BE49-F238E27FC236}">
              <a16:creationId xmlns:a16="http://schemas.microsoft.com/office/drawing/2014/main" id="{43D41012-CF0B-4552-81E3-EE87B4E02787}"/>
            </a:ext>
          </a:extLst>
        </xdr:cNvPr>
        <xdr:cNvSpPr/>
      </xdr:nvSpPr>
      <xdr:spPr>
        <a:xfrm>
          <a:off x="14107886" y="17751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105</xdr:row>
      <xdr:rowOff>12064</xdr:rowOff>
    </xdr:from>
    <xdr:to>
      <xdr:col>76</xdr:col>
      <xdr:colOff>165100</xdr:colOff>
      <xdr:row>105</xdr:row>
      <xdr:rowOff>113664</xdr:rowOff>
    </xdr:to>
    <xdr:sp macro="" textlink="">
      <xdr:nvSpPr>
        <xdr:cNvPr id="639" name="フローチャート: 判断 638">
          <a:extLst>
            <a:ext uri="{FF2B5EF4-FFF2-40B4-BE49-F238E27FC236}">
              <a16:creationId xmlns:a16="http://schemas.microsoft.com/office/drawing/2014/main" id="{95122CCD-8AA7-431B-A3C0-6D9B20D0FEC3}"/>
            </a:ext>
          </a:extLst>
        </xdr:cNvPr>
        <xdr:cNvSpPr/>
      </xdr:nvSpPr>
      <xdr:spPr>
        <a:xfrm>
          <a:off x="13300529" y="17728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168275</xdr:rowOff>
    </xdr:from>
    <xdr:to>
      <xdr:col>72</xdr:col>
      <xdr:colOff>38100</xdr:colOff>
      <xdr:row>105</xdr:row>
      <xdr:rowOff>98425</xdr:rowOff>
    </xdr:to>
    <xdr:sp macro="" textlink="">
      <xdr:nvSpPr>
        <xdr:cNvPr id="640" name="フローチャート: 判断 639">
          <a:extLst>
            <a:ext uri="{FF2B5EF4-FFF2-40B4-BE49-F238E27FC236}">
              <a16:creationId xmlns:a16="http://schemas.microsoft.com/office/drawing/2014/main" id="{062C33CD-ECDE-4E44-A401-1D9E6A0F0C73}"/>
            </a:ext>
          </a:extLst>
        </xdr:cNvPr>
        <xdr:cNvSpPr/>
      </xdr:nvSpPr>
      <xdr:spPr>
        <a:xfrm>
          <a:off x="12493171" y="17716046"/>
          <a:ext cx="85272" cy="9887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105</xdr:row>
      <xdr:rowOff>4445</xdr:rowOff>
    </xdr:from>
    <xdr:to>
      <xdr:col>67</xdr:col>
      <xdr:colOff>101600</xdr:colOff>
      <xdr:row>105</xdr:row>
      <xdr:rowOff>106045</xdr:rowOff>
    </xdr:to>
    <xdr:sp macro="" textlink="">
      <xdr:nvSpPr>
        <xdr:cNvPr id="641" name="フローチャート: 判断 640">
          <a:extLst>
            <a:ext uri="{FF2B5EF4-FFF2-40B4-BE49-F238E27FC236}">
              <a16:creationId xmlns:a16="http://schemas.microsoft.com/office/drawing/2014/main" id="{7F5BE202-A98E-4597-BC0C-0230E4B31BEE}"/>
            </a:ext>
          </a:extLst>
        </xdr:cNvPr>
        <xdr:cNvSpPr/>
      </xdr:nvSpPr>
      <xdr:spPr>
        <a:xfrm>
          <a:off x="11669486" y="17720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42" name="テキスト ボックス 641">
          <a:extLst>
            <a:ext uri="{FF2B5EF4-FFF2-40B4-BE49-F238E27FC236}">
              <a16:creationId xmlns:a16="http://schemas.microsoft.com/office/drawing/2014/main" id="{975CCFBE-7C37-4196-A110-4BAC8416440B}"/>
            </a:ext>
          </a:extLst>
        </xdr:cNvPr>
        <xdr:cNvSpPr txBox="1"/>
      </xdr:nvSpPr>
      <xdr:spPr>
        <a:xfrm>
          <a:off x="14757400"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43" name="テキスト ボックス 642">
          <a:extLst>
            <a:ext uri="{FF2B5EF4-FFF2-40B4-BE49-F238E27FC236}">
              <a16:creationId xmlns:a16="http://schemas.microsoft.com/office/drawing/2014/main" id="{05C3D044-DB4B-4F5D-9E3D-6A056B888726}"/>
            </a:ext>
          </a:extLst>
        </xdr:cNvPr>
        <xdr:cNvSpPr txBox="1"/>
      </xdr:nvSpPr>
      <xdr:spPr>
        <a:xfrm>
          <a:off x="13984514"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44" name="テキスト ボックス 643">
          <a:extLst>
            <a:ext uri="{FF2B5EF4-FFF2-40B4-BE49-F238E27FC236}">
              <a16:creationId xmlns:a16="http://schemas.microsoft.com/office/drawing/2014/main" id="{B90AE361-E009-4807-891C-08D517737278}"/>
            </a:ext>
          </a:extLst>
        </xdr:cNvPr>
        <xdr:cNvSpPr txBox="1"/>
      </xdr:nvSpPr>
      <xdr:spPr>
        <a:xfrm>
          <a:off x="13177157"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45" name="テキスト ボックス 644">
          <a:extLst>
            <a:ext uri="{FF2B5EF4-FFF2-40B4-BE49-F238E27FC236}">
              <a16:creationId xmlns:a16="http://schemas.microsoft.com/office/drawing/2014/main" id="{E05E44DF-801B-4BC1-AC99-54C85B3C6F8C}"/>
            </a:ext>
          </a:extLst>
        </xdr:cNvPr>
        <xdr:cNvSpPr txBox="1"/>
      </xdr:nvSpPr>
      <xdr:spPr>
        <a:xfrm>
          <a:off x="12364357"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46" name="テキスト ボックス 645">
          <a:extLst>
            <a:ext uri="{FF2B5EF4-FFF2-40B4-BE49-F238E27FC236}">
              <a16:creationId xmlns:a16="http://schemas.microsoft.com/office/drawing/2014/main" id="{7EDF412C-0001-485A-8F37-9D89D77AE3A0}"/>
            </a:ext>
          </a:extLst>
        </xdr:cNvPr>
        <xdr:cNvSpPr txBox="1"/>
      </xdr:nvSpPr>
      <xdr:spPr>
        <a:xfrm>
          <a:off x="11546114"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101</xdr:row>
      <xdr:rowOff>12064</xdr:rowOff>
    </xdr:from>
    <xdr:to>
      <xdr:col>85</xdr:col>
      <xdr:colOff>177800</xdr:colOff>
      <xdr:row>101</xdr:row>
      <xdr:rowOff>113664</xdr:rowOff>
    </xdr:to>
    <xdr:sp macro="" textlink="">
      <xdr:nvSpPr>
        <xdr:cNvPr id="647" name="楕円 646">
          <a:extLst>
            <a:ext uri="{FF2B5EF4-FFF2-40B4-BE49-F238E27FC236}">
              <a16:creationId xmlns:a16="http://schemas.microsoft.com/office/drawing/2014/main" id="{AD59C531-0368-4173-A39F-EC409EB4946B}"/>
            </a:ext>
          </a:extLst>
        </xdr:cNvPr>
        <xdr:cNvSpPr/>
      </xdr:nvSpPr>
      <xdr:spPr>
        <a:xfrm>
          <a:off x="14880771" y="17053650"/>
          <a:ext cx="96157"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100</xdr:row>
      <xdr:rowOff>136541</xdr:rowOff>
    </xdr:from>
    <xdr:ext cx="405111" cy="259045"/>
    <xdr:sp macro="" textlink="">
      <xdr:nvSpPr>
        <xdr:cNvPr id="648" name="【庁舎】&#10;有形固定資産減価償却率該当値テキスト">
          <a:extLst>
            <a:ext uri="{FF2B5EF4-FFF2-40B4-BE49-F238E27FC236}">
              <a16:creationId xmlns:a16="http://schemas.microsoft.com/office/drawing/2014/main" id="{E47BAB9D-594F-4C50-BA34-9E4CDB64AAB4}"/>
            </a:ext>
          </a:extLst>
        </xdr:cNvPr>
        <xdr:cNvSpPr txBox="1"/>
      </xdr:nvSpPr>
      <xdr:spPr>
        <a:xfrm>
          <a:off x="14969671" y="170093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100</xdr:row>
      <xdr:rowOff>170180</xdr:rowOff>
    </xdr:from>
    <xdr:to>
      <xdr:col>81</xdr:col>
      <xdr:colOff>101600</xdr:colOff>
      <xdr:row>101</xdr:row>
      <xdr:rowOff>100330</xdr:rowOff>
    </xdr:to>
    <xdr:sp macro="" textlink="">
      <xdr:nvSpPr>
        <xdr:cNvPr id="649" name="楕円 648">
          <a:extLst>
            <a:ext uri="{FF2B5EF4-FFF2-40B4-BE49-F238E27FC236}">
              <a16:creationId xmlns:a16="http://schemas.microsoft.com/office/drawing/2014/main" id="{7D362630-0410-4F11-9D9D-6FF49DA9F8F3}"/>
            </a:ext>
          </a:extLst>
        </xdr:cNvPr>
        <xdr:cNvSpPr/>
      </xdr:nvSpPr>
      <xdr:spPr>
        <a:xfrm>
          <a:off x="14107886" y="17043037"/>
          <a:ext cx="101600"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101</xdr:row>
      <xdr:rowOff>49530</xdr:rowOff>
    </xdr:from>
    <xdr:to>
      <xdr:col>85</xdr:col>
      <xdr:colOff>127000</xdr:colOff>
      <xdr:row>101</xdr:row>
      <xdr:rowOff>62864</xdr:rowOff>
    </xdr:to>
    <xdr:cxnSp macro="">
      <xdr:nvCxnSpPr>
        <xdr:cNvPr id="650" name="直線コネクタ 649">
          <a:extLst>
            <a:ext uri="{FF2B5EF4-FFF2-40B4-BE49-F238E27FC236}">
              <a16:creationId xmlns:a16="http://schemas.microsoft.com/office/drawing/2014/main" id="{4BAFDB41-EB56-403A-8B57-75941CDDC03F}"/>
            </a:ext>
          </a:extLst>
        </xdr:cNvPr>
        <xdr:cNvCxnSpPr/>
      </xdr:nvCxnSpPr>
      <xdr:spPr>
        <a:xfrm>
          <a:off x="14158686" y="17091116"/>
          <a:ext cx="772885" cy="13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103</xdr:row>
      <xdr:rowOff>59689</xdr:rowOff>
    </xdr:from>
    <xdr:to>
      <xdr:col>76</xdr:col>
      <xdr:colOff>165100</xdr:colOff>
      <xdr:row>103</xdr:row>
      <xdr:rowOff>161289</xdr:rowOff>
    </xdr:to>
    <xdr:sp macro="" textlink="">
      <xdr:nvSpPr>
        <xdr:cNvPr id="651" name="楕円 650">
          <a:extLst>
            <a:ext uri="{FF2B5EF4-FFF2-40B4-BE49-F238E27FC236}">
              <a16:creationId xmlns:a16="http://schemas.microsoft.com/office/drawing/2014/main" id="{A40DA443-D269-48C5-8630-466951AC3A7D}"/>
            </a:ext>
          </a:extLst>
        </xdr:cNvPr>
        <xdr:cNvSpPr/>
      </xdr:nvSpPr>
      <xdr:spPr>
        <a:xfrm>
          <a:off x="13300529" y="17438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101</xdr:row>
      <xdr:rowOff>49530</xdr:rowOff>
    </xdr:from>
    <xdr:to>
      <xdr:col>81</xdr:col>
      <xdr:colOff>50800</xdr:colOff>
      <xdr:row>103</xdr:row>
      <xdr:rowOff>110489</xdr:rowOff>
    </xdr:to>
    <xdr:cxnSp macro="">
      <xdr:nvCxnSpPr>
        <xdr:cNvPr id="652" name="直線コネクタ 651">
          <a:extLst>
            <a:ext uri="{FF2B5EF4-FFF2-40B4-BE49-F238E27FC236}">
              <a16:creationId xmlns:a16="http://schemas.microsoft.com/office/drawing/2014/main" id="{65E25314-EE99-408E-8BFE-3C754A945A5D}"/>
            </a:ext>
          </a:extLst>
        </xdr:cNvPr>
        <xdr:cNvCxnSpPr/>
      </xdr:nvCxnSpPr>
      <xdr:spPr>
        <a:xfrm flipV="1">
          <a:off x="13351329" y="17091116"/>
          <a:ext cx="807357" cy="3984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103</xdr:row>
      <xdr:rowOff>23495</xdr:rowOff>
    </xdr:from>
    <xdr:to>
      <xdr:col>72</xdr:col>
      <xdr:colOff>38100</xdr:colOff>
      <xdr:row>103</xdr:row>
      <xdr:rowOff>125095</xdr:rowOff>
    </xdr:to>
    <xdr:sp macro="" textlink="">
      <xdr:nvSpPr>
        <xdr:cNvPr id="653" name="楕円 652">
          <a:extLst>
            <a:ext uri="{FF2B5EF4-FFF2-40B4-BE49-F238E27FC236}">
              <a16:creationId xmlns:a16="http://schemas.microsoft.com/office/drawing/2014/main" id="{C3D2D641-91EE-471C-A4A9-9641719E655F}"/>
            </a:ext>
          </a:extLst>
        </xdr:cNvPr>
        <xdr:cNvSpPr/>
      </xdr:nvSpPr>
      <xdr:spPr>
        <a:xfrm>
          <a:off x="12493171" y="17402538"/>
          <a:ext cx="85272"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103</xdr:row>
      <xdr:rowOff>74295</xdr:rowOff>
    </xdr:from>
    <xdr:to>
      <xdr:col>76</xdr:col>
      <xdr:colOff>114300</xdr:colOff>
      <xdr:row>103</xdr:row>
      <xdr:rowOff>110489</xdr:rowOff>
    </xdr:to>
    <xdr:cxnSp macro="">
      <xdr:nvCxnSpPr>
        <xdr:cNvPr id="654" name="直線コネクタ 653">
          <a:extLst>
            <a:ext uri="{FF2B5EF4-FFF2-40B4-BE49-F238E27FC236}">
              <a16:creationId xmlns:a16="http://schemas.microsoft.com/office/drawing/2014/main" id="{4FE5E5C9-0C62-413B-A1F4-73176702E38A}"/>
            </a:ext>
          </a:extLst>
        </xdr:cNvPr>
        <xdr:cNvCxnSpPr/>
      </xdr:nvCxnSpPr>
      <xdr:spPr>
        <a:xfrm>
          <a:off x="12538528" y="17453338"/>
          <a:ext cx="812801" cy="36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105</xdr:row>
      <xdr:rowOff>127652</xdr:rowOff>
    </xdr:from>
    <xdr:ext cx="405111" cy="259045"/>
    <xdr:sp macro="" textlink="">
      <xdr:nvSpPr>
        <xdr:cNvPr id="655" name="n_1aveValue【庁舎】&#10;有形固定資産減価償却率">
          <a:extLst>
            <a:ext uri="{FF2B5EF4-FFF2-40B4-BE49-F238E27FC236}">
              <a16:creationId xmlns:a16="http://schemas.microsoft.com/office/drawing/2014/main" id="{A46AD550-AFCC-4386-BE5E-B7D23674A0D3}"/>
            </a:ext>
          </a:extLst>
        </xdr:cNvPr>
        <xdr:cNvSpPr txBox="1"/>
      </xdr:nvSpPr>
      <xdr:spPr>
        <a:xfrm>
          <a:off x="13959758" y="178441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104791</xdr:rowOff>
    </xdr:from>
    <xdr:ext cx="405111" cy="259045"/>
    <xdr:sp macro="" textlink="">
      <xdr:nvSpPr>
        <xdr:cNvPr id="656" name="n_2aveValue【庁舎】&#10;有形固定資産減価償却率">
          <a:extLst>
            <a:ext uri="{FF2B5EF4-FFF2-40B4-BE49-F238E27FC236}">
              <a16:creationId xmlns:a16="http://schemas.microsoft.com/office/drawing/2014/main" id="{2C84928A-62E3-4D3C-8B27-BCDA90D3CD1D}"/>
            </a:ext>
          </a:extLst>
        </xdr:cNvPr>
        <xdr:cNvSpPr txBox="1"/>
      </xdr:nvSpPr>
      <xdr:spPr>
        <a:xfrm>
          <a:off x="13165101" y="178212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89552</xdr:rowOff>
    </xdr:from>
    <xdr:ext cx="405111" cy="259045"/>
    <xdr:sp macro="" textlink="">
      <xdr:nvSpPr>
        <xdr:cNvPr id="657" name="n_3aveValue【庁舎】&#10;有形固定資産減価償却率">
          <a:extLst>
            <a:ext uri="{FF2B5EF4-FFF2-40B4-BE49-F238E27FC236}">
              <a16:creationId xmlns:a16="http://schemas.microsoft.com/office/drawing/2014/main" id="{439D4D8F-9D24-42DD-A772-807F177ACD16}"/>
            </a:ext>
          </a:extLst>
        </xdr:cNvPr>
        <xdr:cNvSpPr txBox="1"/>
      </xdr:nvSpPr>
      <xdr:spPr>
        <a:xfrm>
          <a:off x="12357744" y="17806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122572</xdr:rowOff>
    </xdr:from>
    <xdr:ext cx="405111" cy="259045"/>
    <xdr:sp macro="" textlink="">
      <xdr:nvSpPr>
        <xdr:cNvPr id="658" name="n_4aveValue【庁舎】&#10;有形固定資産減価償却率">
          <a:extLst>
            <a:ext uri="{FF2B5EF4-FFF2-40B4-BE49-F238E27FC236}">
              <a16:creationId xmlns:a16="http://schemas.microsoft.com/office/drawing/2014/main" id="{43F586E7-E451-484C-8336-001511F26D96}"/>
            </a:ext>
          </a:extLst>
        </xdr:cNvPr>
        <xdr:cNvSpPr txBox="1"/>
      </xdr:nvSpPr>
      <xdr:spPr>
        <a:xfrm>
          <a:off x="11534058" y="175016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99</xdr:row>
      <xdr:rowOff>116857</xdr:rowOff>
    </xdr:from>
    <xdr:ext cx="405111" cy="259045"/>
    <xdr:sp macro="" textlink="">
      <xdr:nvSpPr>
        <xdr:cNvPr id="659" name="n_1mainValue【庁舎】&#10;有形固定資産減価償却率">
          <a:extLst>
            <a:ext uri="{FF2B5EF4-FFF2-40B4-BE49-F238E27FC236}">
              <a16:creationId xmlns:a16="http://schemas.microsoft.com/office/drawing/2014/main" id="{273B4BF7-739A-4BFA-8A1F-E38E84AF915B}"/>
            </a:ext>
          </a:extLst>
        </xdr:cNvPr>
        <xdr:cNvSpPr txBox="1"/>
      </xdr:nvSpPr>
      <xdr:spPr>
        <a:xfrm>
          <a:off x="13959758" y="1682098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6366</xdr:rowOff>
    </xdr:from>
    <xdr:ext cx="405111" cy="259045"/>
    <xdr:sp macro="" textlink="">
      <xdr:nvSpPr>
        <xdr:cNvPr id="660" name="n_2mainValue【庁舎】&#10;有形固定資産減価償却率">
          <a:extLst>
            <a:ext uri="{FF2B5EF4-FFF2-40B4-BE49-F238E27FC236}">
              <a16:creationId xmlns:a16="http://schemas.microsoft.com/office/drawing/2014/main" id="{7D0B93DC-DF5A-4000-8340-940FA17EEB51}"/>
            </a:ext>
          </a:extLst>
        </xdr:cNvPr>
        <xdr:cNvSpPr txBox="1"/>
      </xdr:nvSpPr>
      <xdr:spPr>
        <a:xfrm>
          <a:off x="13165101" y="172166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101</xdr:row>
      <xdr:rowOff>141622</xdr:rowOff>
    </xdr:from>
    <xdr:ext cx="405111" cy="259045"/>
    <xdr:sp macro="" textlink="">
      <xdr:nvSpPr>
        <xdr:cNvPr id="661" name="n_3mainValue【庁舎】&#10;有形固定資産減価償却率">
          <a:extLst>
            <a:ext uri="{FF2B5EF4-FFF2-40B4-BE49-F238E27FC236}">
              <a16:creationId xmlns:a16="http://schemas.microsoft.com/office/drawing/2014/main" id="{6B63F6A1-26C0-4A33-816C-AA8C720605C4}"/>
            </a:ext>
          </a:extLst>
        </xdr:cNvPr>
        <xdr:cNvSpPr txBox="1"/>
      </xdr:nvSpPr>
      <xdr:spPr>
        <a:xfrm>
          <a:off x="12357744" y="171832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62" name="正方形/長方形 661">
          <a:extLst>
            <a:ext uri="{FF2B5EF4-FFF2-40B4-BE49-F238E27FC236}">
              <a16:creationId xmlns:a16="http://schemas.microsoft.com/office/drawing/2014/main" id="{B009C53A-92B2-4D9F-B1E7-1D252A6E167B}"/>
            </a:ext>
          </a:extLst>
        </xdr:cNvPr>
        <xdr:cNvSpPr/>
      </xdr:nvSpPr>
      <xdr:spPr>
        <a:xfrm>
          <a:off x="16720457" y="15373350"/>
          <a:ext cx="4332514" cy="626836"/>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63" name="正方形/長方形 662">
          <a:extLst>
            <a:ext uri="{FF2B5EF4-FFF2-40B4-BE49-F238E27FC236}">
              <a16:creationId xmlns:a16="http://schemas.microsoft.com/office/drawing/2014/main" id="{6D957BC6-0C5D-4176-B7C7-2C7A9582ACE2}"/>
            </a:ext>
          </a:extLst>
        </xdr:cNvPr>
        <xdr:cNvSpPr/>
      </xdr:nvSpPr>
      <xdr:spPr>
        <a:xfrm>
          <a:off x="16847457" y="16025586"/>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64" name="正方形/長方形 663">
          <a:extLst>
            <a:ext uri="{FF2B5EF4-FFF2-40B4-BE49-F238E27FC236}">
              <a16:creationId xmlns:a16="http://schemas.microsoft.com/office/drawing/2014/main" id="{4BF724EE-A599-442E-996D-4E123492301A}"/>
            </a:ext>
          </a:extLst>
        </xdr:cNvPr>
        <xdr:cNvSpPr/>
      </xdr:nvSpPr>
      <xdr:spPr>
        <a:xfrm>
          <a:off x="16847457" y="16223343"/>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65" name="正方形/長方形 664">
          <a:extLst>
            <a:ext uri="{FF2B5EF4-FFF2-40B4-BE49-F238E27FC236}">
              <a16:creationId xmlns:a16="http://schemas.microsoft.com/office/drawing/2014/main" id="{91D2E7E9-6B02-4DE4-B216-D63BC91D507C}"/>
            </a:ext>
          </a:extLst>
        </xdr:cNvPr>
        <xdr:cNvSpPr/>
      </xdr:nvSpPr>
      <xdr:spPr>
        <a:xfrm>
          <a:off x="17765486" y="16025586"/>
          <a:ext cx="1393371"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66" name="正方形/長方形 665">
          <a:extLst>
            <a:ext uri="{FF2B5EF4-FFF2-40B4-BE49-F238E27FC236}">
              <a16:creationId xmlns:a16="http://schemas.microsoft.com/office/drawing/2014/main" id="{33419A09-98A6-4886-9DBD-4E390ED87DC5}"/>
            </a:ext>
          </a:extLst>
        </xdr:cNvPr>
        <xdr:cNvSpPr/>
      </xdr:nvSpPr>
      <xdr:spPr>
        <a:xfrm>
          <a:off x="17765486" y="16223343"/>
          <a:ext cx="1393371"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67" name="正方形/長方形 666">
          <a:extLst>
            <a:ext uri="{FF2B5EF4-FFF2-40B4-BE49-F238E27FC236}">
              <a16:creationId xmlns:a16="http://schemas.microsoft.com/office/drawing/2014/main" id="{F3DDDD7F-7C5D-4555-B43A-8BD4AA41BBE3}"/>
            </a:ext>
          </a:extLst>
        </xdr:cNvPr>
        <xdr:cNvSpPr/>
      </xdr:nvSpPr>
      <xdr:spPr>
        <a:xfrm>
          <a:off x="18810514" y="16025586"/>
          <a:ext cx="1393372"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68" name="正方形/長方形 667">
          <a:extLst>
            <a:ext uri="{FF2B5EF4-FFF2-40B4-BE49-F238E27FC236}">
              <a16:creationId xmlns:a16="http://schemas.microsoft.com/office/drawing/2014/main" id="{E70E2CF6-26BA-4E47-961C-09109820F712}"/>
            </a:ext>
          </a:extLst>
        </xdr:cNvPr>
        <xdr:cNvSpPr/>
      </xdr:nvSpPr>
      <xdr:spPr>
        <a:xfrm>
          <a:off x="18810514" y="16223343"/>
          <a:ext cx="1393372" cy="251278"/>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69" name="正方形/長方形 668">
          <a:extLst>
            <a:ext uri="{FF2B5EF4-FFF2-40B4-BE49-F238E27FC236}">
              <a16:creationId xmlns:a16="http://schemas.microsoft.com/office/drawing/2014/main" id="{1C2126B6-FB0D-451D-8035-4A48C5F86785}"/>
            </a:ext>
          </a:extLst>
        </xdr:cNvPr>
        <xdr:cNvSpPr/>
      </xdr:nvSpPr>
      <xdr:spPr>
        <a:xfrm>
          <a:off x="16720457" y="16500021"/>
          <a:ext cx="4332514" cy="22479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670" name="テキスト ボックス 669">
          <a:extLst>
            <a:ext uri="{FF2B5EF4-FFF2-40B4-BE49-F238E27FC236}">
              <a16:creationId xmlns:a16="http://schemas.microsoft.com/office/drawing/2014/main" id="{5A0E01B8-DD0F-44FE-BC85-B69D7AE3FDA2}"/>
            </a:ext>
          </a:extLst>
        </xdr:cNvPr>
        <xdr:cNvSpPr txBox="1"/>
      </xdr:nvSpPr>
      <xdr:spPr>
        <a:xfrm>
          <a:off x="16698686" y="16312243"/>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671" name="直線コネクタ 670">
          <a:extLst>
            <a:ext uri="{FF2B5EF4-FFF2-40B4-BE49-F238E27FC236}">
              <a16:creationId xmlns:a16="http://schemas.microsoft.com/office/drawing/2014/main" id="{B9D501FF-1740-409A-8D35-24EFFCFEADF2}"/>
            </a:ext>
          </a:extLst>
        </xdr:cNvPr>
        <xdr:cNvCxnSpPr/>
      </xdr:nvCxnSpPr>
      <xdr:spPr>
        <a:xfrm>
          <a:off x="16720457" y="18747921"/>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672" name="直線コネクタ 671">
          <a:extLst>
            <a:ext uri="{FF2B5EF4-FFF2-40B4-BE49-F238E27FC236}">
              <a16:creationId xmlns:a16="http://schemas.microsoft.com/office/drawing/2014/main" id="{8AF4BFC5-048F-4557-A2BE-004D493EF047}"/>
            </a:ext>
          </a:extLst>
        </xdr:cNvPr>
        <xdr:cNvCxnSpPr/>
      </xdr:nvCxnSpPr>
      <xdr:spPr>
        <a:xfrm>
          <a:off x="16720457" y="18426793"/>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673" name="テキスト ボックス 672">
          <a:extLst>
            <a:ext uri="{FF2B5EF4-FFF2-40B4-BE49-F238E27FC236}">
              <a16:creationId xmlns:a16="http://schemas.microsoft.com/office/drawing/2014/main" id="{AF6E56D7-94CD-4147-8B65-792D83F9E00D}"/>
            </a:ext>
          </a:extLst>
        </xdr:cNvPr>
        <xdr:cNvSpPr txBox="1"/>
      </xdr:nvSpPr>
      <xdr:spPr>
        <a:xfrm>
          <a:off x="16302264" y="182872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674" name="直線コネクタ 673">
          <a:extLst>
            <a:ext uri="{FF2B5EF4-FFF2-40B4-BE49-F238E27FC236}">
              <a16:creationId xmlns:a16="http://schemas.microsoft.com/office/drawing/2014/main" id="{383C672F-ADD7-4602-94E5-C22E6C76E806}"/>
            </a:ext>
          </a:extLst>
        </xdr:cNvPr>
        <xdr:cNvCxnSpPr/>
      </xdr:nvCxnSpPr>
      <xdr:spPr>
        <a:xfrm>
          <a:off x="16720457" y="18105664"/>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675" name="テキスト ボックス 674">
          <a:extLst>
            <a:ext uri="{FF2B5EF4-FFF2-40B4-BE49-F238E27FC236}">
              <a16:creationId xmlns:a16="http://schemas.microsoft.com/office/drawing/2014/main" id="{5404A234-85C4-4CD2-B1B0-4FAFFFA48F07}"/>
            </a:ext>
          </a:extLst>
        </xdr:cNvPr>
        <xdr:cNvSpPr txBox="1"/>
      </xdr:nvSpPr>
      <xdr:spPr>
        <a:xfrm>
          <a:off x="16302264" y="179661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676" name="直線コネクタ 675">
          <a:extLst>
            <a:ext uri="{FF2B5EF4-FFF2-40B4-BE49-F238E27FC236}">
              <a16:creationId xmlns:a16="http://schemas.microsoft.com/office/drawing/2014/main" id="{7A149803-F09F-49E8-9C9F-B876AB4357EE}"/>
            </a:ext>
          </a:extLst>
        </xdr:cNvPr>
        <xdr:cNvCxnSpPr/>
      </xdr:nvCxnSpPr>
      <xdr:spPr>
        <a:xfrm>
          <a:off x="16720457" y="17784536"/>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677" name="テキスト ボックス 676">
          <a:extLst>
            <a:ext uri="{FF2B5EF4-FFF2-40B4-BE49-F238E27FC236}">
              <a16:creationId xmlns:a16="http://schemas.microsoft.com/office/drawing/2014/main" id="{C6B7569A-090A-4C46-A112-DA047014E30D}"/>
            </a:ext>
          </a:extLst>
        </xdr:cNvPr>
        <xdr:cNvSpPr txBox="1"/>
      </xdr:nvSpPr>
      <xdr:spPr>
        <a:xfrm>
          <a:off x="16302264" y="176450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678" name="直線コネクタ 677">
          <a:extLst>
            <a:ext uri="{FF2B5EF4-FFF2-40B4-BE49-F238E27FC236}">
              <a16:creationId xmlns:a16="http://schemas.microsoft.com/office/drawing/2014/main" id="{FE87163B-0F92-4015-AA98-0C37B1879459}"/>
            </a:ext>
          </a:extLst>
        </xdr:cNvPr>
        <xdr:cNvCxnSpPr/>
      </xdr:nvCxnSpPr>
      <xdr:spPr>
        <a:xfrm>
          <a:off x="16720457" y="17463407"/>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679" name="テキスト ボックス 678">
          <a:extLst>
            <a:ext uri="{FF2B5EF4-FFF2-40B4-BE49-F238E27FC236}">
              <a16:creationId xmlns:a16="http://schemas.microsoft.com/office/drawing/2014/main" id="{DC287E0D-FD8B-4AEE-BB33-366A3ADDDA35}"/>
            </a:ext>
          </a:extLst>
        </xdr:cNvPr>
        <xdr:cNvSpPr txBox="1"/>
      </xdr:nvSpPr>
      <xdr:spPr>
        <a:xfrm>
          <a:off x="16302264" y="173239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680" name="直線コネクタ 679">
          <a:extLst>
            <a:ext uri="{FF2B5EF4-FFF2-40B4-BE49-F238E27FC236}">
              <a16:creationId xmlns:a16="http://schemas.microsoft.com/office/drawing/2014/main" id="{34DA6552-FC9C-4D08-955F-3E15586AF369}"/>
            </a:ext>
          </a:extLst>
        </xdr:cNvPr>
        <xdr:cNvCxnSpPr/>
      </xdr:nvCxnSpPr>
      <xdr:spPr>
        <a:xfrm>
          <a:off x="16720457" y="17142279"/>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681" name="テキスト ボックス 680">
          <a:extLst>
            <a:ext uri="{FF2B5EF4-FFF2-40B4-BE49-F238E27FC236}">
              <a16:creationId xmlns:a16="http://schemas.microsoft.com/office/drawing/2014/main" id="{91D8BC8C-9169-4C00-97E8-7C0FE0803673}"/>
            </a:ext>
          </a:extLst>
        </xdr:cNvPr>
        <xdr:cNvSpPr txBox="1"/>
      </xdr:nvSpPr>
      <xdr:spPr>
        <a:xfrm>
          <a:off x="16302264"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682" name="直線コネクタ 681">
          <a:extLst>
            <a:ext uri="{FF2B5EF4-FFF2-40B4-BE49-F238E27FC236}">
              <a16:creationId xmlns:a16="http://schemas.microsoft.com/office/drawing/2014/main" id="{CE41067E-5CCB-4E9F-A022-A0CA7D8D67A9}"/>
            </a:ext>
          </a:extLst>
        </xdr:cNvPr>
        <xdr:cNvCxnSpPr/>
      </xdr:nvCxnSpPr>
      <xdr:spPr>
        <a:xfrm>
          <a:off x="16720457" y="16821150"/>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683" name="テキスト ボックス 682">
          <a:extLst>
            <a:ext uri="{FF2B5EF4-FFF2-40B4-BE49-F238E27FC236}">
              <a16:creationId xmlns:a16="http://schemas.microsoft.com/office/drawing/2014/main" id="{62EBE766-0EEB-4057-BC31-ED9DDA1D3383}"/>
            </a:ext>
          </a:extLst>
        </xdr:cNvPr>
        <xdr:cNvSpPr txBox="1"/>
      </xdr:nvSpPr>
      <xdr:spPr>
        <a:xfrm>
          <a:off x="16302264" y="166816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684" name="直線コネクタ 683">
          <a:extLst>
            <a:ext uri="{FF2B5EF4-FFF2-40B4-BE49-F238E27FC236}">
              <a16:creationId xmlns:a16="http://schemas.microsoft.com/office/drawing/2014/main" id="{A14881A1-AB7E-4F68-9054-A7FF5EA3C482}"/>
            </a:ext>
          </a:extLst>
        </xdr:cNvPr>
        <xdr:cNvCxnSpPr/>
      </xdr:nvCxnSpPr>
      <xdr:spPr>
        <a:xfrm>
          <a:off x="16720457" y="16500021"/>
          <a:ext cx="4294414"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685" name="テキスト ボックス 684">
          <a:extLst>
            <a:ext uri="{FF2B5EF4-FFF2-40B4-BE49-F238E27FC236}">
              <a16:creationId xmlns:a16="http://schemas.microsoft.com/office/drawing/2014/main" id="{AC37E97B-3389-4B1B-8DDC-43CE0B479870}"/>
            </a:ext>
          </a:extLst>
        </xdr:cNvPr>
        <xdr:cNvSpPr txBox="1"/>
      </xdr:nvSpPr>
      <xdr:spPr>
        <a:xfrm>
          <a:off x="16302264" y="163605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686" name="【庁舎】&#10;一人当たり面積グラフ枠">
          <a:extLst>
            <a:ext uri="{FF2B5EF4-FFF2-40B4-BE49-F238E27FC236}">
              <a16:creationId xmlns:a16="http://schemas.microsoft.com/office/drawing/2014/main" id="{5D469DAE-43BE-4967-9919-EE4021CEFA23}"/>
            </a:ext>
          </a:extLst>
        </xdr:cNvPr>
        <xdr:cNvSpPr/>
      </xdr:nvSpPr>
      <xdr:spPr>
        <a:xfrm>
          <a:off x="16720457" y="16500021"/>
          <a:ext cx="4332514" cy="22479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157843</xdr:rowOff>
    </xdr:from>
    <xdr:to>
      <xdr:col>116</xdr:col>
      <xdr:colOff>62864</xdr:colOff>
      <xdr:row>108</xdr:row>
      <xdr:rowOff>95794</xdr:rowOff>
    </xdr:to>
    <xdr:cxnSp macro="">
      <xdr:nvCxnSpPr>
        <xdr:cNvPr id="687" name="直線コネクタ 686">
          <a:extLst>
            <a:ext uri="{FF2B5EF4-FFF2-40B4-BE49-F238E27FC236}">
              <a16:creationId xmlns:a16="http://schemas.microsoft.com/office/drawing/2014/main" id="{189EA752-9774-4974-8729-4B95A302CE29}"/>
            </a:ext>
          </a:extLst>
        </xdr:cNvPr>
        <xdr:cNvCxnSpPr/>
      </xdr:nvCxnSpPr>
      <xdr:spPr>
        <a:xfrm flipV="1">
          <a:off x="20266750" y="17030700"/>
          <a:ext cx="0" cy="12877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99621</xdr:rowOff>
    </xdr:from>
    <xdr:ext cx="469744" cy="259045"/>
    <xdr:sp macro="" textlink="">
      <xdr:nvSpPr>
        <xdr:cNvPr id="688" name="【庁舎】&#10;一人当たり面積最小値テキスト">
          <a:extLst>
            <a:ext uri="{FF2B5EF4-FFF2-40B4-BE49-F238E27FC236}">
              <a16:creationId xmlns:a16="http://schemas.microsoft.com/office/drawing/2014/main" id="{A3CF166D-3067-4C7E-8403-FE0FAD54A425}"/>
            </a:ext>
          </a:extLst>
        </xdr:cNvPr>
        <xdr:cNvSpPr txBox="1"/>
      </xdr:nvSpPr>
      <xdr:spPr>
        <a:xfrm>
          <a:off x="20305486" y="18322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95794</xdr:rowOff>
    </xdr:from>
    <xdr:to>
      <xdr:col>116</xdr:col>
      <xdr:colOff>152400</xdr:colOff>
      <xdr:row>108</xdr:row>
      <xdr:rowOff>95794</xdr:rowOff>
    </xdr:to>
    <xdr:cxnSp macro="">
      <xdr:nvCxnSpPr>
        <xdr:cNvPr id="689" name="直線コネクタ 688">
          <a:extLst>
            <a:ext uri="{FF2B5EF4-FFF2-40B4-BE49-F238E27FC236}">
              <a16:creationId xmlns:a16="http://schemas.microsoft.com/office/drawing/2014/main" id="{91A17FD7-6607-471F-96F5-2ACCAA4786FC}"/>
            </a:ext>
          </a:extLst>
        </xdr:cNvPr>
        <xdr:cNvCxnSpPr/>
      </xdr:nvCxnSpPr>
      <xdr:spPr>
        <a:xfrm>
          <a:off x="20194814" y="18318480"/>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104520</xdr:rowOff>
    </xdr:from>
    <xdr:ext cx="469744" cy="259045"/>
    <xdr:sp macro="" textlink="">
      <xdr:nvSpPr>
        <xdr:cNvPr id="690" name="【庁舎】&#10;一人当たり面積最大値テキスト">
          <a:extLst>
            <a:ext uri="{FF2B5EF4-FFF2-40B4-BE49-F238E27FC236}">
              <a16:creationId xmlns:a16="http://schemas.microsoft.com/office/drawing/2014/main" id="{294A1294-96C9-4338-AB30-3C302740C262}"/>
            </a:ext>
          </a:extLst>
        </xdr:cNvPr>
        <xdr:cNvSpPr txBox="1"/>
      </xdr:nvSpPr>
      <xdr:spPr>
        <a:xfrm>
          <a:off x="20305486" y="168086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157843</xdr:rowOff>
    </xdr:from>
    <xdr:to>
      <xdr:col>116</xdr:col>
      <xdr:colOff>152400</xdr:colOff>
      <xdr:row>100</xdr:row>
      <xdr:rowOff>157843</xdr:rowOff>
    </xdr:to>
    <xdr:cxnSp macro="">
      <xdr:nvCxnSpPr>
        <xdr:cNvPr id="691" name="直線コネクタ 690">
          <a:extLst>
            <a:ext uri="{FF2B5EF4-FFF2-40B4-BE49-F238E27FC236}">
              <a16:creationId xmlns:a16="http://schemas.microsoft.com/office/drawing/2014/main" id="{D0B4A676-F3A8-44F0-BF57-B78BD4870B1C}"/>
            </a:ext>
          </a:extLst>
        </xdr:cNvPr>
        <xdr:cNvCxnSpPr/>
      </xdr:nvCxnSpPr>
      <xdr:spPr>
        <a:xfrm>
          <a:off x="20194814" y="17030700"/>
          <a:ext cx="161472"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62609</xdr:rowOff>
    </xdr:from>
    <xdr:ext cx="469744" cy="259045"/>
    <xdr:sp macro="" textlink="">
      <xdr:nvSpPr>
        <xdr:cNvPr id="692" name="【庁舎】&#10;一人当たり面積平均値テキスト">
          <a:extLst>
            <a:ext uri="{FF2B5EF4-FFF2-40B4-BE49-F238E27FC236}">
              <a16:creationId xmlns:a16="http://schemas.microsoft.com/office/drawing/2014/main" id="{7A1A0499-59A6-405E-85FE-E30FC470AA4B}"/>
            </a:ext>
          </a:extLst>
        </xdr:cNvPr>
        <xdr:cNvSpPr txBox="1"/>
      </xdr:nvSpPr>
      <xdr:spPr>
        <a:xfrm>
          <a:off x="20305486" y="1794783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84182</xdr:rowOff>
    </xdr:from>
    <xdr:to>
      <xdr:col>116</xdr:col>
      <xdr:colOff>114300</xdr:colOff>
      <xdr:row>107</xdr:row>
      <xdr:rowOff>14332</xdr:rowOff>
    </xdr:to>
    <xdr:sp macro="" textlink="">
      <xdr:nvSpPr>
        <xdr:cNvPr id="693" name="フローチャート: 判断 692">
          <a:extLst>
            <a:ext uri="{FF2B5EF4-FFF2-40B4-BE49-F238E27FC236}">
              <a16:creationId xmlns:a16="http://schemas.microsoft.com/office/drawing/2014/main" id="{52A4C57A-FEA7-4F48-92E2-BB65A555200F}"/>
            </a:ext>
          </a:extLst>
        </xdr:cNvPr>
        <xdr:cNvSpPr/>
      </xdr:nvSpPr>
      <xdr:spPr>
        <a:xfrm>
          <a:off x="20216586" y="17969411"/>
          <a:ext cx="101600"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97245</xdr:rowOff>
    </xdr:from>
    <xdr:to>
      <xdr:col>112</xdr:col>
      <xdr:colOff>38100</xdr:colOff>
      <xdr:row>107</xdr:row>
      <xdr:rowOff>27395</xdr:rowOff>
    </xdr:to>
    <xdr:sp macro="" textlink="">
      <xdr:nvSpPr>
        <xdr:cNvPr id="694" name="フローチャート: 判断 693">
          <a:extLst>
            <a:ext uri="{FF2B5EF4-FFF2-40B4-BE49-F238E27FC236}">
              <a16:creationId xmlns:a16="http://schemas.microsoft.com/office/drawing/2014/main" id="{08949984-7F44-441C-BAF2-F1FE082FE592}"/>
            </a:ext>
          </a:extLst>
        </xdr:cNvPr>
        <xdr:cNvSpPr/>
      </xdr:nvSpPr>
      <xdr:spPr>
        <a:xfrm>
          <a:off x="19460029" y="17982474"/>
          <a:ext cx="85271"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110308</xdr:rowOff>
    </xdr:from>
    <xdr:to>
      <xdr:col>107</xdr:col>
      <xdr:colOff>101600</xdr:colOff>
      <xdr:row>107</xdr:row>
      <xdr:rowOff>40458</xdr:rowOff>
    </xdr:to>
    <xdr:sp macro="" textlink="">
      <xdr:nvSpPr>
        <xdr:cNvPr id="695" name="フローチャート: 判断 694">
          <a:extLst>
            <a:ext uri="{FF2B5EF4-FFF2-40B4-BE49-F238E27FC236}">
              <a16:creationId xmlns:a16="http://schemas.microsoft.com/office/drawing/2014/main" id="{17D56A65-A838-4C40-AFCA-8EFCBDF1F90A}"/>
            </a:ext>
          </a:extLst>
        </xdr:cNvPr>
        <xdr:cNvSpPr/>
      </xdr:nvSpPr>
      <xdr:spPr>
        <a:xfrm>
          <a:off x="18636343" y="17995537"/>
          <a:ext cx="101600"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41729</xdr:rowOff>
    </xdr:from>
    <xdr:to>
      <xdr:col>102</xdr:col>
      <xdr:colOff>165100</xdr:colOff>
      <xdr:row>106</xdr:row>
      <xdr:rowOff>143329</xdr:rowOff>
    </xdr:to>
    <xdr:sp macro="" textlink="">
      <xdr:nvSpPr>
        <xdr:cNvPr id="696" name="フローチャート: 判断 695">
          <a:extLst>
            <a:ext uri="{FF2B5EF4-FFF2-40B4-BE49-F238E27FC236}">
              <a16:creationId xmlns:a16="http://schemas.microsoft.com/office/drawing/2014/main" id="{25F2A00E-13EB-449B-82CD-9883B6F1E9B6}"/>
            </a:ext>
          </a:extLst>
        </xdr:cNvPr>
        <xdr:cNvSpPr/>
      </xdr:nvSpPr>
      <xdr:spPr>
        <a:xfrm>
          <a:off x="17828986" y="17926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123371</xdr:rowOff>
    </xdr:from>
    <xdr:to>
      <xdr:col>98</xdr:col>
      <xdr:colOff>38100</xdr:colOff>
      <xdr:row>107</xdr:row>
      <xdr:rowOff>53521</xdr:rowOff>
    </xdr:to>
    <xdr:sp macro="" textlink="">
      <xdr:nvSpPr>
        <xdr:cNvPr id="697" name="フローチャート: 判断 696">
          <a:extLst>
            <a:ext uri="{FF2B5EF4-FFF2-40B4-BE49-F238E27FC236}">
              <a16:creationId xmlns:a16="http://schemas.microsoft.com/office/drawing/2014/main" id="{85E9CD6B-3EB3-4134-9907-29EEE83961EF}"/>
            </a:ext>
          </a:extLst>
        </xdr:cNvPr>
        <xdr:cNvSpPr/>
      </xdr:nvSpPr>
      <xdr:spPr>
        <a:xfrm>
          <a:off x="17021629" y="18008600"/>
          <a:ext cx="85271" cy="98878"/>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698" name="テキスト ボックス 697">
          <a:extLst>
            <a:ext uri="{FF2B5EF4-FFF2-40B4-BE49-F238E27FC236}">
              <a16:creationId xmlns:a16="http://schemas.microsoft.com/office/drawing/2014/main" id="{8A740FEB-4DF7-4486-9053-647E2FCB2BA3}"/>
            </a:ext>
          </a:extLst>
        </xdr:cNvPr>
        <xdr:cNvSpPr txBox="1"/>
      </xdr:nvSpPr>
      <xdr:spPr>
        <a:xfrm>
          <a:off x="20093214"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699" name="テキスト ボックス 698">
          <a:extLst>
            <a:ext uri="{FF2B5EF4-FFF2-40B4-BE49-F238E27FC236}">
              <a16:creationId xmlns:a16="http://schemas.microsoft.com/office/drawing/2014/main" id="{764C96D6-6BCA-483D-B52D-6067A2C13557}"/>
            </a:ext>
          </a:extLst>
        </xdr:cNvPr>
        <xdr:cNvSpPr txBox="1"/>
      </xdr:nvSpPr>
      <xdr:spPr>
        <a:xfrm>
          <a:off x="19331214"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00" name="テキスト ボックス 699">
          <a:extLst>
            <a:ext uri="{FF2B5EF4-FFF2-40B4-BE49-F238E27FC236}">
              <a16:creationId xmlns:a16="http://schemas.microsoft.com/office/drawing/2014/main" id="{A715625E-8E13-454F-9198-31A5F2A50AFD}"/>
            </a:ext>
          </a:extLst>
        </xdr:cNvPr>
        <xdr:cNvSpPr txBox="1"/>
      </xdr:nvSpPr>
      <xdr:spPr>
        <a:xfrm>
          <a:off x="18512971"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01" name="テキスト ボックス 700">
          <a:extLst>
            <a:ext uri="{FF2B5EF4-FFF2-40B4-BE49-F238E27FC236}">
              <a16:creationId xmlns:a16="http://schemas.microsoft.com/office/drawing/2014/main" id="{491F7A50-CB04-4266-8FEF-557A1DD981DD}"/>
            </a:ext>
          </a:extLst>
        </xdr:cNvPr>
        <xdr:cNvSpPr txBox="1"/>
      </xdr:nvSpPr>
      <xdr:spPr>
        <a:xfrm>
          <a:off x="17705614"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02" name="テキスト ボックス 701">
          <a:extLst>
            <a:ext uri="{FF2B5EF4-FFF2-40B4-BE49-F238E27FC236}">
              <a16:creationId xmlns:a16="http://schemas.microsoft.com/office/drawing/2014/main" id="{7A78D846-5224-4A07-A92B-2A95C25A21A7}"/>
            </a:ext>
          </a:extLst>
        </xdr:cNvPr>
        <xdr:cNvSpPr txBox="1"/>
      </xdr:nvSpPr>
      <xdr:spPr>
        <a:xfrm>
          <a:off x="16892814" y="187453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104</xdr:row>
      <xdr:rowOff>110308</xdr:rowOff>
    </xdr:from>
    <xdr:to>
      <xdr:col>116</xdr:col>
      <xdr:colOff>114300</xdr:colOff>
      <xdr:row>105</xdr:row>
      <xdr:rowOff>40458</xdr:rowOff>
    </xdr:to>
    <xdr:sp macro="" textlink="">
      <xdr:nvSpPr>
        <xdr:cNvPr id="703" name="楕円 702">
          <a:extLst>
            <a:ext uri="{FF2B5EF4-FFF2-40B4-BE49-F238E27FC236}">
              <a16:creationId xmlns:a16="http://schemas.microsoft.com/office/drawing/2014/main" id="{6E7637F2-3FD1-4C76-A9C4-3A8A0D4A367F}"/>
            </a:ext>
          </a:extLst>
        </xdr:cNvPr>
        <xdr:cNvSpPr/>
      </xdr:nvSpPr>
      <xdr:spPr>
        <a:xfrm>
          <a:off x="20216586" y="17658079"/>
          <a:ext cx="101600"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103</xdr:row>
      <xdr:rowOff>133185</xdr:rowOff>
    </xdr:from>
    <xdr:ext cx="469744" cy="259045"/>
    <xdr:sp macro="" textlink="">
      <xdr:nvSpPr>
        <xdr:cNvPr id="704" name="【庁舎】&#10;一人当たり面積該当値テキスト">
          <a:extLst>
            <a:ext uri="{FF2B5EF4-FFF2-40B4-BE49-F238E27FC236}">
              <a16:creationId xmlns:a16="http://schemas.microsoft.com/office/drawing/2014/main" id="{74604CD1-AA3B-4980-A33B-56CF093781C3}"/>
            </a:ext>
          </a:extLst>
        </xdr:cNvPr>
        <xdr:cNvSpPr txBox="1"/>
      </xdr:nvSpPr>
      <xdr:spPr>
        <a:xfrm>
          <a:off x="20305486" y="175122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104</xdr:row>
      <xdr:rowOff>100512</xdr:rowOff>
    </xdr:from>
    <xdr:to>
      <xdr:col>112</xdr:col>
      <xdr:colOff>38100</xdr:colOff>
      <xdr:row>105</xdr:row>
      <xdr:rowOff>30662</xdr:rowOff>
    </xdr:to>
    <xdr:sp macro="" textlink="">
      <xdr:nvSpPr>
        <xdr:cNvPr id="705" name="楕円 704">
          <a:extLst>
            <a:ext uri="{FF2B5EF4-FFF2-40B4-BE49-F238E27FC236}">
              <a16:creationId xmlns:a16="http://schemas.microsoft.com/office/drawing/2014/main" id="{5E1BD5CF-2EE6-4CEB-9AF4-6582CBFE531C}"/>
            </a:ext>
          </a:extLst>
        </xdr:cNvPr>
        <xdr:cNvSpPr/>
      </xdr:nvSpPr>
      <xdr:spPr>
        <a:xfrm>
          <a:off x="19460029" y="17648283"/>
          <a:ext cx="85271" cy="9887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104</xdr:row>
      <xdr:rowOff>151312</xdr:rowOff>
    </xdr:from>
    <xdr:to>
      <xdr:col>116</xdr:col>
      <xdr:colOff>63500</xdr:colOff>
      <xdr:row>104</xdr:row>
      <xdr:rowOff>161108</xdr:rowOff>
    </xdr:to>
    <xdr:cxnSp macro="">
      <xdr:nvCxnSpPr>
        <xdr:cNvPr id="706" name="直線コネクタ 705">
          <a:extLst>
            <a:ext uri="{FF2B5EF4-FFF2-40B4-BE49-F238E27FC236}">
              <a16:creationId xmlns:a16="http://schemas.microsoft.com/office/drawing/2014/main" id="{0D190E24-40E8-4BF7-9D4B-65A4016654A3}"/>
            </a:ext>
          </a:extLst>
        </xdr:cNvPr>
        <xdr:cNvCxnSpPr/>
      </xdr:nvCxnSpPr>
      <xdr:spPr>
        <a:xfrm>
          <a:off x="19505386" y="17699083"/>
          <a:ext cx="762000" cy="97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107</xdr:row>
      <xdr:rowOff>13970</xdr:rowOff>
    </xdr:from>
    <xdr:to>
      <xdr:col>107</xdr:col>
      <xdr:colOff>101600</xdr:colOff>
      <xdr:row>107</xdr:row>
      <xdr:rowOff>115570</xdr:rowOff>
    </xdr:to>
    <xdr:sp macro="" textlink="">
      <xdr:nvSpPr>
        <xdr:cNvPr id="707" name="楕円 706">
          <a:extLst>
            <a:ext uri="{FF2B5EF4-FFF2-40B4-BE49-F238E27FC236}">
              <a16:creationId xmlns:a16="http://schemas.microsoft.com/office/drawing/2014/main" id="{AFCA53B3-50CB-48FD-BFB1-0E0AD53575E6}"/>
            </a:ext>
          </a:extLst>
        </xdr:cNvPr>
        <xdr:cNvSpPr/>
      </xdr:nvSpPr>
      <xdr:spPr>
        <a:xfrm>
          <a:off x="18636343" y="180679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104</xdr:row>
      <xdr:rowOff>151312</xdr:rowOff>
    </xdr:from>
    <xdr:to>
      <xdr:col>111</xdr:col>
      <xdr:colOff>177800</xdr:colOff>
      <xdr:row>107</xdr:row>
      <xdr:rowOff>64770</xdr:rowOff>
    </xdr:to>
    <xdr:cxnSp macro="">
      <xdr:nvCxnSpPr>
        <xdr:cNvPr id="708" name="直線コネクタ 707">
          <a:extLst>
            <a:ext uri="{FF2B5EF4-FFF2-40B4-BE49-F238E27FC236}">
              <a16:creationId xmlns:a16="http://schemas.microsoft.com/office/drawing/2014/main" id="{0EF776E2-ED2B-4102-BBB9-66B3EFFAAF69}"/>
            </a:ext>
          </a:extLst>
        </xdr:cNvPr>
        <xdr:cNvCxnSpPr/>
      </xdr:nvCxnSpPr>
      <xdr:spPr>
        <a:xfrm flipV="1">
          <a:off x="18687143" y="17699083"/>
          <a:ext cx="818243" cy="4196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106</xdr:row>
      <xdr:rowOff>159294</xdr:rowOff>
    </xdr:from>
    <xdr:to>
      <xdr:col>102</xdr:col>
      <xdr:colOff>165100</xdr:colOff>
      <xdr:row>107</xdr:row>
      <xdr:rowOff>89444</xdr:rowOff>
    </xdr:to>
    <xdr:sp macro="" textlink="">
      <xdr:nvSpPr>
        <xdr:cNvPr id="709" name="楕円 708">
          <a:extLst>
            <a:ext uri="{FF2B5EF4-FFF2-40B4-BE49-F238E27FC236}">
              <a16:creationId xmlns:a16="http://schemas.microsoft.com/office/drawing/2014/main" id="{E8D328F0-1977-4FBA-A321-6F3775F7037F}"/>
            </a:ext>
          </a:extLst>
        </xdr:cNvPr>
        <xdr:cNvSpPr/>
      </xdr:nvSpPr>
      <xdr:spPr>
        <a:xfrm>
          <a:off x="17828986" y="18044523"/>
          <a:ext cx="101600" cy="98878"/>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107</xdr:row>
      <xdr:rowOff>38644</xdr:rowOff>
    </xdr:from>
    <xdr:to>
      <xdr:col>107</xdr:col>
      <xdr:colOff>50800</xdr:colOff>
      <xdr:row>107</xdr:row>
      <xdr:rowOff>64770</xdr:rowOff>
    </xdr:to>
    <xdr:cxnSp macro="">
      <xdr:nvCxnSpPr>
        <xdr:cNvPr id="710" name="直線コネクタ 709">
          <a:extLst>
            <a:ext uri="{FF2B5EF4-FFF2-40B4-BE49-F238E27FC236}">
              <a16:creationId xmlns:a16="http://schemas.microsoft.com/office/drawing/2014/main" id="{65939E95-D444-4D41-A2DC-54DB93D19E90}"/>
            </a:ext>
          </a:extLst>
        </xdr:cNvPr>
        <xdr:cNvCxnSpPr/>
      </xdr:nvCxnSpPr>
      <xdr:spPr>
        <a:xfrm>
          <a:off x="17879786" y="18092601"/>
          <a:ext cx="807357" cy="26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107</xdr:row>
      <xdr:rowOff>18522</xdr:rowOff>
    </xdr:from>
    <xdr:ext cx="469744" cy="259045"/>
    <xdr:sp macro="" textlink="">
      <xdr:nvSpPr>
        <xdr:cNvPr id="711" name="n_1aveValue【庁舎】&#10;一人当たり面積">
          <a:extLst>
            <a:ext uri="{FF2B5EF4-FFF2-40B4-BE49-F238E27FC236}">
              <a16:creationId xmlns:a16="http://schemas.microsoft.com/office/drawing/2014/main" id="{EFBFCF4B-9A09-4147-A3C3-C7B91A0E3982}"/>
            </a:ext>
          </a:extLst>
        </xdr:cNvPr>
        <xdr:cNvSpPr txBox="1"/>
      </xdr:nvSpPr>
      <xdr:spPr>
        <a:xfrm>
          <a:off x="19279584" y="180724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56985</xdr:rowOff>
    </xdr:from>
    <xdr:ext cx="469744" cy="259045"/>
    <xdr:sp macro="" textlink="">
      <xdr:nvSpPr>
        <xdr:cNvPr id="712" name="n_2aveValue【庁舎】&#10;一人当たり面積">
          <a:extLst>
            <a:ext uri="{FF2B5EF4-FFF2-40B4-BE49-F238E27FC236}">
              <a16:creationId xmlns:a16="http://schemas.microsoft.com/office/drawing/2014/main" id="{96FE1FCE-CA15-40CA-ABA0-D8B3B4C70597}"/>
            </a:ext>
          </a:extLst>
        </xdr:cNvPr>
        <xdr:cNvSpPr txBox="1"/>
      </xdr:nvSpPr>
      <xdr:spPr>
        <a:xfrm>
          <a:off x="18468598" y="177734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159856</xdr:rowOff>
    </xdr:from>
    <xdr:ext cx="469744" cy="259045"/>
    <xdr:sp macro="" textlink="">
      <xdr:nvSpPr>
        <xdr:cNvPr id="713" name="n_3aveValue【庁舎】&#10;一人当たり面積">
          <a:extLst>
            <a:ext uri="{FF2B5EF4-FFF2-40B4-BE49-F238E27FC236}">
              <a16:creationId xmlns:a16="http://schemas.microsoft.com/office/drawing/2014/main" id="{2816FC55-BA9A-43A1-9669-A1E765FAEB7A}"/>
            </a:ext>
          </a:extLst>
        </xdr:cNvPr>
        <xdr:cNvSpPr txBox="1"/>
      </xdr:nvSpPr>
      <xdr:spPr>
        <a:xfrm>
          <a:off x="17661241" y="17707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70048</xdr:rowOff>
    </xdr:from>
    <xdr:ext cx="469744" cy="259045"/>
    <xdr:sp macro="" textlink="">
      <xdr:nvSpPr>
        <xdr:cNvPr id="714" name="n_4aveValue【庁舎】&#10;一人当たり面積">
          <a:extLst>
            <a:ext uri="{FF2B5EF4-FFF2-40B4-BE49-F238E27FC236}">
              <a16:creationId xmlns:a16="http://schemas.microsoft.com/office/drawing/2014/main" id="{F8AF5E3B-109F-4A90-92A4-B19D0CE0E81B}"/>
            </a:ext>
          </a:extLst>
        </xdr:cNvPr>
        <xdr:cNvSpPr txBox="1"/>
      </xdr:nvSpPr>
      <xdr:spPr>
        <a:xfrm>
          <a:off x="16853884" y="177865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103</xdr:row>
      <xdr:rowOff>47189</xdr:rowOff>
    </xdr:from>
    <xdr:ext cx="469744" cy="259045"/>
    <xdr:sp macro="" textlink="">
      <xdr:nvSpPr>
        <xdr:cNvPr id="715" name="n_1mainValue【庁舎】&#10;一人当たり面積">
          <a:extLst>
            <a:ext uri="{FF2B5EF4-FFF2-40B4-BE49-F238E27FC236}">
              <a16:creationId xmlns:a16="http://schemas.microsoft.com/office/drawing/2014/main" id="{14E7677F-E951-4D90-99CE-D2AA75AB13FA}"/>
            </a:ext>
          </a:extLst>
        </xdr:cNvPr>
        <xdr:cNvSpPr txBox="1"/>
      </xdr:nvSpPr>
      <xdr:spPr>
        <a:xfrm>
          <a:off x="19279584" y="174262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106697</xdr:rowOff>
    </xdr:from>
    <xdr:ext cx="469744" cy="259045"/>
    <xdr:sp macro="" textlink="">
      <xdr:nvSpPr>
        <xdr:cNvPr id="716" name="n_2mainValue【庁舎】&#10;一人当たり面積">
          <a:extLst>
            <a:ext uri="{FF2B5EF4-FFF2-40B4-BE49-F238E27FC236}">
              <a16:creationId xmlns:a16="http://schemas.microsoft.com/office/drawing/2014/main" id="{755459FE-454E-419C-81B9-BE14B7E51014}"/>
            </a:ext>
          </a:extLst>
        </xdr:cNvPr>
        <xdr:cNvSpPr txBox="1"/>
      </xdr:nvSpPr>
      <xdr:spPr>
        <a:xfrm>
          <a:off x="18468598" y="181606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80571</xdr:rowOff>
    </xdr:from>
    <xdr:ext cx="469744" cy="259045"/>
    <xdr:sp macro="" textlink="">
      <xdr:nvSpPr>
        <xdr:cNvPr id="717" name="n_3mainValue【庁舎】&#10;一人当たり面積">
          <a:extLst>
            <a:ext uri="{FF2B5EF4-FFF2-40B4-BE49-F238E27FC236}">
              <a16:creationId xmlns:a16="http://schemas.microsoft.com/office/drawing/2014/main" id="{7074A8B1-A746-4031-9868-0231F04F7587}"/>
            </a:ext>
          </a:extLst>
        </xdr:cNvPr>
        <xdr:cNvSpPr txBox="1"/>
      </xdr:nvSpPr>
      <xdr:spPr>
        <a:xfrm>
          <a:off x="17661241" y="181345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18" name="正方形/長方形 717">
          <a:extLst>
            <a:ext uri="{FF2B5EF4-FFF2-40B4-BE49-F238E27FC236}">
              <a16:creationId xmlns:a16="http://schemas.microsoft.com/office/drawing/2014/main" id="{C8C13619-C5B8-498A-BB6B-9B577CA6F905}"/>
            </a:ext>
          </a:extLst>
        </xdr:cNvPr>
        <xdr:cNvSpPr/>
      </xdr:nvSpPr>
      <xdr:spPr>
        <a:xfrm>
          <a:off x="696686" y="19123479"/>
          <a:ext cx="20356285" cy="1875064"/>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19" name="正方形/長方形 718">
          <a:extLst>
            <a:ext uri="{FF2B5EF4-FFF2-40B4-BE49-F238E27FC236}">
              <a16:creationId xmlns:a16="http://schemas.microsoft.com/office/drawing/2014/main" id="{39DACB62-A25E-43E8-91AE-3DF0AD4C12C5}"/>
            </a:ext>
          </a:extLst>
        </xdr:cNvPr>
        <xdr:cNvSpPr/>
      </xdr:nvSpPr>
      <xdr:spPr>
        <a:xfrm>
          <a:off x="696686" y="19186979"/>
          <a:ext cx="3521528" cy="24855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20" name="テキスト ボックス 719">
          <a:extLst>
            <a:ext uri="{FF2B5EF4-FFF2-40B4-BE49-F238E27FC236}">
              <a16:creationId xmlns:a16="http://schemas.microsoft.com/office/drawing/2014/main" id="{6584CC36-252D-4A81-BEF1-D9FC1FAA4583}"/>
            </a:ext>
          </a:extLst>
        </xdr:cNvPr>
        <xdr:cNvSpPr txBox="1"/>
      </xdr:nvSpPr>
      <xdr:spPr>
        <a:xfrm>
          <a:off x="772886" y="19435536"/>
          <a:ext cx="20191185" cy="1464128"/>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b="0" i="0">
              <a:solidFill>
                <a:schemeClr val="dk1"/>
              </a:solidFill>
              <a:effectLst/>
              <a:latin typeface="+mn-lt"/>
              <a:ea typeface="+mn-ea"/>
              <a:cs typeface="+mn-cs"/>
            </a:rPr>
            <a:t>　</a:t>
          </a:r>
          <a:r>
            <a:rPr lang="ja-JP" altLang="ja-JP" sz="1050" b="0" i="0">
              <a:solidFill>
                <a:schemeClr val="dk1"/>
              </a:solidFill>
              <a:effectLst/>
              <a:latin typeface="+mn-ea"/>
              <a:ea typeface="+mn-ea"/>
              <a:cs typeface="+mn-cs"/>
            </a:rPr>
            <a:t>「体育館・プール」は渋谷区スポーツセンターが、建築後</a:t>
          </a:r>
          <a:r>
            <a:rPr lang="en-US" altLang="ja-JP" sz="1050" b="0" i="0">
              <a:solidFill>
                <a:schemeClr val="dk1"/>
              </a:solidFill>
              <a:effectLst/>
              <a:latin typeface="+mn-ea"/>
              <a:ea typeface="+mn-ea"/>
              <a:cs typeface="+mn-cs"/>
            </a:rPr>
            <a:t>35</a:t>
          </a:r>
          <a:r>
            <a:rPr lang="ja-JP" altLang="ja-JP" sz="1050" b="0" i="0">
              <a:solidFill>
                <a:schemeClr val="dk1"/>
              </a:solidFill>
              <a:effectLst/>
              <a:latin typeface="+mn-ea"/>
              <a:ea typeface="+mn-ea"/>
              <a:cs typeface="+mn-cs"/>
            </a:rPr>
            <a:t>年を経過しており減価償却率を引き上げている。</a:t>
          </a:r>
          <a:endParaRPr lang="en-US" altLang="ja-JP" sz="1050" b="0" i="0">
            <a:solidFill>
              <a:schemeClr val="dk1"/>
            </a:solidFill>
            <a:effectLst/>
            <a:latin typeface="+mn-ea"/>
            <a:ea typeface="+mn-ea"/>
            <a:cs typeface="+mn-cs"/>
          </a:endParaRPr>
        </a:p>
        <a:p>
          <a:r>
            <a:rPr lang="en-US" altLang="ja-JP" sz="1050" b="0" i="0">
              <a:solidFill>
                <a:schemeClr val="dk1"/>
              </a:solidFill>
              <a:effectLst/>
              <a:latin typeface="+mn-ea"/>
              <a:ea typeface="+mn-ea"/>
              <a:cs typeface="+mn-cs"/>
            </a:rPr>
            <a:t>    </a:t>
          </a:r>
          <a:r>
            <a:rPr lang="ja-JP" altLang="en-US" sz="1050" b="0" i="0">
              <a:solidFill>
                <a:schemeClr val="dk1"/>
              </a:solidFill>
              <a:effectLst/>
              <a:latin typeface="+mn-ea"/>
              <a:ea typeface="+mn-ea"/>
              <a:cs typeface="+mn-cs"/>
            </a:rPr>
            <a:t>「市民会館」は令和元年度に渋谷公会堂の建替えを実施したため、減価償却率を引き下げている。</a:t>
          </a:r>
          <a:endParaRPr lang="en-US" altLang="ja-JP" sz="1050" b="0" i="0">
            <a:solidFill>
              <a:schemeClr val="dk1"/>
            </a:solidFill>
            <a:effectLst/>
            <a:latin typeface="+mn-ea"/>
            <a:ea typeface="+mn-ea"/>
            <a:cs typeface="+mn-cs"/>
          </a:endParaRPr>
        </a:p>
        <a:p>
          <a:r>
            <a:rPr lang="ja-JP" altLang="en-US" sz="1050" b="0" i="0">
              <a:solidFill>
                <a:schemeClr val="dk1"/>
              </a:solidFill>
              <a:effectLst/>
              <a:latin typeface="+mn-ea"/>
              <a:ea typeface="+mn-ea"/>
              <a:cs typeface="+mn-cs"/>
            </a:rPr>
            <a:t>　</a:t>
          </a:r>
          <a:r>
            <a:rPr lang="en-US" altLang="ja-JP" sz="1050" b="0" i="0">
              <a:solidFill>
                <a:schemeClr val="dk1"/>
              </a:solidFill>
              <a:effectLst/>
              <a:latin typeface="+mn-ea"/>
              <a:ea typeface="+mn-ea"/>
              <a:cs typeface="+mn-cs"/>
            </a:rPr>
            <a:t>2020</a:t>
          </a:r>
          <a:r>
            <a:rPr lang="ja-JP" altLang="ja-JP" sz="1050" b="0" i="0">
              <a:solidFill>
                <a:schemeClr val="dk1"/>
              </a:solidFill>
              <a:effectLst/>
              <a:latin typeface="+mn-ea"/>
              <a:ea typeface="+mn-ea"/>
              <a:cs typeface="+mn-cs"/>
            </a:rPr>
            <a:t>年度末に個別施設計画を策定し、今後、補修や改修を適切に実施し、施設の長寿命化を図っていく。</a:t>
          </a:r>
          <a:endParaRPr lang="ja-JP" altLang="ja-JP" sz="1050">
            <a:effectLst/>
            <a:latin typeface="+mn-ea"/>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workbookViewId="0">
      <selection activeCell="AU12" sqref="AU12:AX12"/>
    </sheetView>
  </sheetViews>
  <sheetFormatPr defaultColWidth="0" defaultRowHeight="11" zeroHeight="1" x14ac:dyDescent="0.2"/>
  <cols>
    <col min="1" max="11" width="2.08984375" style="180" customWidth="1"/>
    <col min="12" max="12" width="2.26953125" style="180" customWidth="1"/>
    <col min="13" max="17" width="2.453125" style="180" customWidth="1"/>
    <col min="18" max="119" width="2.08984375" style="180" customWidth="1"/>
    <col min="120" max="16384" width="0" style="180" hidden="1"/>
  </cols>
  <sheetData>
    <row r="1" spans="1:119" ht="33" customHeight="1" x14ac:dyDescent="0.2">
      <c r="B1" s="394" t="s">
        <v>78</v>
      </c>
      <c r="C1" s="394"/>
      <c r="D1" s="394"/>
      <c r="E1" s="394"/>
      <c r="F1" s="394"/>
      <c r="G1" s="394"/>
      <c r="H1" s="394"/>
      <c r="I1" s="394"/>
      <c r="J1" s="394"/>
      <c r="K1" s="394"/>
      <c r="L1" s="394"/>
      <c r="M1" s="394"/>
      <c r="N1" s="394"/>
      <c r="O1" s="394"/>
      <c r="P1" s="394"/>
      <c r="Q1" s="394"/>
      <c r="R1" s="394"/>
      <c r="S1" s="394"/>
      <c r="T1" s="394"/>
      <c r="U1" s="394"/>
      <c r="V1" s="394"/>
      <c r="W1" s="394"/>
      <c r="X1" s="394"/>
      <c r="Y1" s="394"/>
      <c r="Z1" s="394"/>
      <c r="AA1" s="394"/>
      <c r="AB1" s="394"/>
      <c r="AC1" s="394"/>
      <c r="AD1" s="394"/>
      <c r="AE1" s="394"/>
      <c r="AF1" s="394"/>
      <c r="AG1" s="394"/>
      <c r="AH1" s="394"/>
      <c r="AI1" s="394"/>
      <c r="AJ1" s="394"/>
      <c r="AK1" s="394"/>
      <c r="AL1" s="394"/>
      <c r="AM1" s="394"/>
      <c r="AN1" s="394"/>
      <c r="AO1" s="394"/>
      <c r="AP1" s="394"/>
      <c r="AQ1" s="394"/>
      <c r="AR1" s="394"/>
      <c r="AS1" s="394"/>
      <c r="AT1" s="394"/>
      <c r="AU1" s="394"/>
      <c r="AV1" s="394"/>
      <c r="AW1" s="394"/>
      <c r="AX1" s="394"/>
      <c r="AY1" s="394"/>
      <c r="AZ1" s="394"/>
      <c r="BA1" s="394"/>
      <c r="BB1" s="394"/>
      <c r="BC1" s="394"/>
      <c r="BD1" s="394"/>
      <c r="BE1" s="394"/>
      <c r="BF1" s="394"/>
      <c r="BG1" s="394"/>
      <c r="BH1" s="394"/>
      <c r="BI1" s="394"/>
      <c r="BJ1" s="394"/>
      <c r="BK1" s="394"/>
      <c r="BL1" s="394"/>
      <c r="BM1" s="394"/>
      <c r="BN1" s="394"/>
      <c r="BO1" s="394"/>
      <c r="BP1" s="394"/>
      <c r="BQ1" s="394"/>
      <c r="BR1" s="394"/>
      <c r="BS1" s="394"/>
      <c r="BT1" s="394"/>
      <c r="BU1" s="394"/>
      <c r="BV1" s="394"/>
      <c r="BW1" s="394"/>
      <c r="BX1" s="394"/>
      <c r="BY1" s="394"/>
      <c r="BZ1" s="394"/>
      <c r="CA1" s="394"/>
      <c r="CB1" s="394"/>
      <c r="CC1" s="394"/>
      <c r="CD1" s="394"/>
      <c r="CE1" s="394"/>
      <c r="CF1" s="394"/>
      <c r="CG1" s="394"/>
      <c r="CH1" s="394"/>
      <c r="CI1" s="394"/>
      <c r="CJ1" s="394"/>
      <c r="CK1" s="394"/>
      <c r="CL1" s="394"/>
      <c r="CM1" s="394"/>
      <c r="CN1" s="394"/>
      <c r="CO1" s="394"/>
      <c r="CP1" s="394"/>
      <c r="CQ1" s="394"/>
      <c r="CR1" s="394"/>
      <c r="CS1" s="394"/>
      <c r="CT1" s="394"/>
      <c r="CU1" s="394"/>
      <c r="CV1" s="394"/>
      <c r="CW1" s="394"/>
      <c r="CX1" s="394"/>
      <c r="CY1" s="394"/>
      <c r="CZ1" s="394"/>
      <c r="DA1" s="394"/>
      <c r="DB1" s="394"/>
      <c r="DC1" s="394"/>
      <c r="DD1" s="394"/>
      <c r="DE1" s="394"/>
      <c r="DF1" s="394"/>
      <c r="DG1" s="394"/>
      <c r="DH1" s="394"/>
      <c r="DI1" s="394"/>
      <c r="DJ1" s="181"/>
      <c r="DK1" s="181"/>
      <c r="DL1" s="181"/>
      <c r="DM1" s="181"/>
      <c r="DN1" s="181"/>
      <c r="DO1" s="181"/>
    </row>
    <row r="2" spans="1:119" ht="24" thickBot="1" x14ac:dyDescent="0.25">
      <c r="B2" s="182" t="s">
        <v>79</v>
      </c>
      <c r="C2" s="182"/>
      <c r="D2" s="183"/>
    </row>
    <row r="3" spans="1:119" ht="18.75" customHeight="1" thickBot="1" x14ac:dyDescent="0.25">
      <c r="A3" s="181"/>
      <c r="B3" s="395" t="s">
        <v>80</v>
      </c>
      <c r="C3" s="396"/>
      <c r="D3" s="396"/>
      <c r="E3" s="397"/>
      <c r="F3" s="397"/>
      <c r="G3" s="397"/>
      <c r="H3" s="397"/>
      <c r="I3" s="397"/>
      <c r="J3" s="397"/>
      <c r="K3" s="397"/>
      <c r="L3" s="397" t="s">
        <v>81</v>
      </c>
      <c r="M3" s="397"/>
      <c r="N3" s="397"/>
      <c r="O3" s="397"/>
      <c r="P3" s="397"/>
      <c r="Q3" s="397"/>
      <c r="R3" s="404"/>
      <c r="S3" s="404"/>
      <c r="T3" s="404"/>
      <c r="U3" s="404"/>
      <c r="V3" s="405"/>
      <c r="W3" s="379" t="s">
        <v>82</v>
      </c>
      <c r="X3" s="380"/>
      <c r="Y3" s="380"/>
      <c r="Z3" s="380"/>
      <c r="AA3" s="380"/>
      <c r="AB3" s="396"/>
      <c r="AC3" s="404" t="s">
        <v>83</v>
      </c>
      <c r="AD3" s="380"/>
      <c r="AE3" s="380"/>
      <c r="AF3" s="380"/>
      <c r="AG3" s="380"/>
      <c r="AH3" s="380"/>
      <c r="AI3" s="380"/>
      <c r="AJ3" s="380"/>
      <c r="AK3" s="380"/>
      <c r="AL3" s="381"/>
      <c r="AM3" s="379" t="s">
        <v>84</v>
      </c>
      <c r="AN3" s="380"/>
      <c r="AO3" s="380"/>
      <c r="AP3" s="380"/>
      <c r="AQ3" s="380"/>
      <c r="AR3" s="380"/>
      <c r="AS3" s="380"/>
      <c r="AT3" s="380"/>
      <c r="AU3" s="380"/>
      <c r="AV3" s="380"/>
      <c r="AW3" s="380"/>
      <c r="AX3" s="381"/>
      <c r="AY3" s="416" t="s">
        <v>1</v>
      </c>
      <c r="AZ3" s="417"/>
      <c r="BA3" s="417"/>
      <c r="BB3" s="417"/>
      <c r="BC3" s="417"/>
      <c r="BD3" s="417"/>
      <c r="BE3" s="417"/>
      <c r="BF3" s="417"/>
      <c r="BG3" s="417"/>
      <c r="BH3" s="417"/>
      <c r="BI3" s="417"/>
      <c r="BJ3" s="417"/>
      <c r="BK3" s="417"/>
      <c r="BL3" s="417"/>
      <c r="BM3" s="418"/>
      <c r="BN3" s="379" t="s">
        <v>85</v>
      </c>
      <c r="BO3" s="380"/>
      <c r="BP3" s="380"/>
      <c r="BQ3" s="380"/>
      <c r="BR3" s="380"/>
      <c r="BS3" s="380"/>
      <c r="BT3" s="380"/>
      <c r="BU3" s="381"/>
      <c r="BV3" s="379" t="s">
        <v>86</v>
      </c>
      <c r="BW3" s="380"/>
      <c r="BX3" s="380"/>
      <c r="BY3" s="380"/>
      <c r="BZ3" s="380"/>
      <c r="CA3" s="380"/>
      <c r="CB3" s="380"/>
      <c r="CC3" s="381"/>
      <c r="CD3" s="416" t="s">
        <v>1</v>
      </c>
      <c r="CE3" s="417"/>
      <c r="CF3" s="417"/>
      <c r="CG3" s="417"/>
      <c r="CH3" s="417"/>
      <c r="CI3" s="417"/>
      <c r="CJ3" s="417"/>
      <c r="CK3" s="417"/>
      <c r="CL3" s="417"/>
      <c r="CM3" s="417"/>
      <c r="CN3" s="417"/>
      <c r="CO3" s="417"/>
      <c r="CP3" s="417"/>
      <c r="CQ3" s="417"/>
      <c r="CR3" s="417"/>
      <c r="CS3" s="418"/>
      <c r="CT3" s="379" t="s">
        <v>87</v>
      </c>
      <c r="CU3" s="380"/>
      <c r="CV3" s="380"/>
      <c r="CW3" s="380"/>
      <c r="CX3" s="380"/>
      <c r="CY3" s="380"/>
      <c r="CZ3" s="380"/>
      <c r="DA3" s="381"/>
      <c r="DB3" s="379" t="s">
        <v>88</v>
      </c>
      <c r="DC3" s="380"/>
      <c r="DD3" s="380"/>
      <c r="DE3" s="380"/>
      <c r="DF3" s="380"/>
      <c r="DG3" s="380"/>
      <c r="DH3" s="380"/>
      <c r="DI3" s="381"/>
    </row>
    <row r="4" spans="1:119" ht="18.75" customHeight="1" x14ac:dyDescent="0.2">
      <c r="A4" s="181"/>
      <c r="B4" s="398"/>
      <c r="C4" s="399"/>
      <c r="D4" s="399"/>
      <c r="E4" s="400"/>
      <c r="F4" s="400"/>
      <c r="G4" s="400"/>
      <c r="H4" s="400"/>
      <c r="I4" s="400"/>
      <c r="J4" s="400"/>
      <c r="K4" s="400"/>
      <c r="L4" s="400"/>
      <c r="M4" s="400"/>
      <c r="N4" s="400"/>
      <c r="O4" s="400"/>
      <c r="P4" s="400"/>
      <c r="Q4" s="400"/>
      <c r="R4" s="406"/>
      <c r="S4" s="406"/>
      <c r="T4" s="406"/>
      <c r="U4" s="406"/>
      <c r="V4" s="407"/>
      <c r="W4" s="410"/>
      <c r="X4" s="411"/>
      <c r="Y4" s="411"/>
      <c r="Z4" s="411"/>
      <c r="AA4" s="411"/>
      <c r="AB4" s="399"/>
      <c r="AC4" s="406"/>
      <c r="AD4" s="411"/>
      <c r="AE4" s="411"/>
      <c r="AF4" s="411"/>
      <c r="AG4" s="411"/>
      <c r="AH4" s="411"/>
      <c r="AI4" s="411"/>
      <c r="AJ4" s="411"/>
      <c r="AK4" s="411"/>
      <c r="AL4" s="414"/>
      <c r="AM4" s="412"/>
      <c r="AN4" s="413"/>
      <c r="AO4" s="413"/>
      <c r="AP4" s="413"/>
      <c r="AQ4" s="413"/>
      <c r="AR4" s="413"/>
      <c r="AS4" s="413"/>
      <c r="AT4" s="413"/>
      <c r="AU4" s="413"/>
      <c r="AV4" s="413"/>
      <c r="AW4" s="413"/>
      <c r="AX4" s="415"/>
      <c r="AY4" s="382" t="s">
        <v>89</v>
      </c>
      <c r="AZ4" s="383"/>
      <c r="BA4" s="383"/>
      <c r="BB4" s="383"/>
      <c r="BC4" s="383"/>
      <c r="BD4" s="383"/>
      <c r="BE4" s="383"/>
      <c r="BF4" s="383"/>
      <c r="BG4" s="383"/>
      <c r="BH4" s="383"/>
      <c r="BI4" s="383"/>
      <c r="BJ4" s="383"/>
      <c r="BK4" s="383"/>
      <c r="BL4" s="383"/>
      <c r="BM4" s="384"/>
      <c r="BN4" s="385">
        <v>109179472</v>
      </c>
      <c r="BO4" s="386"/>
      <c r="BP4" s="386"/>
      <c r="BQ4" s="386"/>
      <c r="BR4" s="386"/>
      <c r="BS4" s="386"/>
      <c r="BT4" s="386"/>
      <c r="BU4" s="387"/>
      <c r="BV4" s="385">
        <v>105332480</v>
      </c>
      <c r="BW4" s="386"/>
      <c r="BX4" s="386"/>
      <c r="BY4" s="386"/>
      <c r="BZ4" s="386"/>
      <c r="CA4" s="386"/>
      <c r="CB4" s="386"/>
      <c r="CC4" s="387"/>
      <c r="CD4" s="388" t="s">
        <v>90</v>
      </c>
      <c r="CE4" s="389"/>
      <c r="CF4" s="389"/>
      <c r="CG4" s="389"/>
      <c r="CH4" s="389"/>
      <c r="CI4" s="389"/>
      <c r="CJ4" s="389"/>
      <c r="CK4" s="389"/>
      <c r="CL4" s="389"/>
      <c r="CM4" s="389"/>
      <c r="CN4" s="389"/>
      <c r="CO4" s="389"/>
      <c r="CP4" s="389"/>
      <c r="CQ4" s="389"/>
      <c r="CR4" s="389"/>
      <c r="CS4" s="390"/>
      <c r="CT4" s="391">
        <v>11.8</v>
      </c>
      <c r="CU4" s="392"/>
      <c r="CV4" s="392"/>
      <c r="CW4" s="392"/>
      <c r="CX4" s="392"/>
      <c r="CY4" s="392"/>
      <c r="CZ4" s="392"/>
      <c r="DA4" s="393"/>
      <c r="DB4" s="391">
        <v>15.1</v>
      </c>
      <c r="DC4" s="392"/>
      <c r="DD4" s="392"/>
      <c r="DE4" s="392"/>
      <c r="DF4" s="392"/>
      <c r="DG4" s="392"/>
      <c r="DH4" s="392"/>
      <c r="DI4" s="393"/>
    </row>
    <row r="5" spans="1:119" ht="18.75" customHeight="1" x14ac:dyDescent="0.2">
      <c r="A5" s="181"/>
      <c r="B5" s="401"/>
      <c r="C5" s="402"/>
      <c r="D5" s="402"/>
      <c r="E5" s="403"/>
      <c r="F5" s="403"/>
      <c r="G5" s="403"/>
      <c r="H5" s="403"/>
      <c r="I5" s="403"/>
      <c r="J5" s="403"/>
      <c r="K5" s="403"/>
      <c r="L5" s="403"/>
      <c r="M5" s="403"/>
      <c r="N5" s="403"/>
      <c r="O5" s="403"/>
      <c r="P5" s="403"/>
      <c r="Q5" s="403"/>
      <c r="R5" s="408"/>
      <c r="S5" s="408"/>
      <c r="T5" s="408"/>
      <c r="U5" s="408"/>
      <c r="V5" s="409"/>
      <c r="W5" s="412"/>
      <c r="X5" s="413"/>
      <c r="Y5" s="413"/>
      <c r="Z5" s="413"/>
      <c r="AA5" s="413"/>
      <c r="AB5" s="402"/>
      <c r="AC5" s="408"/>
      <c r="AD5" s="413"/>
      <c r="AE5" s="413"/>
      <c r="AF5" s="413"/>
      <c r="AG5" s="413"/>
      <c r="AH5" s="413"/>
      <c r="AI5" s="413"/>
      <c r="AJ5" s="413"/>
      <c r="AK5" s="413"/>
      <c r="AL5" s="415"/>
      <c r="AM5" s="451" t="s">
        <v>91</v>
      </c>
      <c r="AN5" s="452"/>
      <c r="AO5" s="452"/>
      <c r="AP5" s="452"/>
      <c r="AQ5" s="452"/>
      <c r="AR5" s="452"/>
      <c r="AS5" s="452"/>
      <c r="AT5" s="453"/>
      <c r="AU5" s="454" t="s">
        <v>92</v>
      </c>
      <c r="AV5" s="455"/>
      <c r="AW5" s="455"/>
      <c r="AX5" s="455"/>
      <c r="AY5" s="456" t="s">
        <v>93</v>
      </c>
      <c r="AZ5" s="457"/>
      <c r="BA5" s="457"/>
      <c r="BB5" s="457"/>
      <c r="BC5" s="457"/>
      <c r="BD5" s="457"/>
      <c r="BE5" s="457"/>
      <c r="BF5" s="457"/>
      <c r="BG5" s="457"/>
      <c r="BH5" s="457"/>
      <c r="BI5" s="457"/>
      <c r="BJ5" s="457"/>
      <c r="BK5" s="457"/>
      <c r="BL5" s="457"/>
      <c r="BM5" s="458"/>
      <c r="BN5" s="422">
        <v>100786380</v>
      </c>
      <c r="BO5" s="423"/>
      <c r="BP5" s="423"/>
      <c r="BQ5" s="423"/>
      <c r="BR5" s="423"/>
      <c r="BS5" s="423"/>
      <c r="BT5" s="423"/>
      <c r="BU5" s="424"/>
      <c r="BV5" s="422">
        <v>94790420</v>
      </c>
      <c r="BW5" s="423"/>
      <c r="BX5" s="423"/>
      <c r="BY5" s="423"/>
      <c r="BZ5" s="423"/>
      <c r="CA5" s="423"/>
      <c r="CB5" s="423"/>
      <c r="CC5" s="424"/>
      <c r="CD5" s="425" t="s">
        <v>94</v>
      </c>
      <c r="CE5" s="426"/>
      <c r="CF5" s="426"/>
      <c r="CG5" s="426"/>
      <c r="CH5" s="426"/>
      <c r="CI5" s="426"/>
      <c r="CJ5" s="426"/>
      <c r="CK5" s="426"/>
      <c r="CL5" s="426"/>
      <c r="CM5" s="426"/>
      <c r="CN5" s="426"/>
      <c r="CO5" s="426"/>
      <c r="CP5" s="426"/>
      <c r="CQ5" s="426"/>
      <c r="CR5" s="426"/>
      <c r="CS5" s="427"/>
      <c r="CT5" s="419">
        <v>72.900000000000006</v>
      </c>
      <c r="CU5" s="420"/>
      <c r="CV5" s="420"/>
      <c r="CW5" s="420"/>
      <c r="CX5" s="420"/>
      <c r="CY5" s="420"/>
      <c r="CZ5" s="420"/>
      <c r="DA5" s="421"/>
      <c r="DB5" s="419">
        <v>73.3</v>
      </c>
      <c r="DC5" s="420"/>
      <c r="DD5" s="420"/>
      <c r="DE5" s="420"/>
      <c r="DF5" s="420"/>
      <c r="DG5" s="420"/>
      <c r="DH5" s="420"/>
      <c r="DI5" s="421"/>
    </row>
    <row r="6" spans="1:119" ht="18.75" customHeight="1" x14ac:dyDescent="0.2">
      <c r="A6" s="181"/>
      <c r="B6" s="428" t="s">
        <v>95</v>
      </c>
      <c r="C6" s="429"/>
      <c r="D6" s="429"/>
      <c r="E6" s="430"/>
      <c r="F6" s="430"/>
      <c r="G6" s="430"/>
      <c r="H6" s="430"/>
      <c r="I6" s="430"/>
      <c r="J6" s="430"/>
      <c r="K6" s="430"/>
      <c r="L6" s="430" t="s">
        <v>96</v>
      </c>
      <c r="M6" s="430"/>
      <c r="N6" s="430"/>
      <c r="O6" s="430"/>
      <c r="P6" s="430"/>
      <c r="Q6" s="430"/>
      <c r="R6" s="434"/>
      <c r="S6" s="434"/>
      <c r="T6" s="434"/>
      <c r="U6" s="434"/>
      <c r="V6" s="435"/>
      <c r="W6" s="438" t="s">
        <v>97</v>
      </c>
      <c r="X6" s="439"/>
      <c r="Y6" s="439"/>
      <c r="Z6" s="439"/>
      <c r="AA6" s="439"/>
      <c r="AB6" s="429"/>
      <c r="AC6" s="442" t="s">
        <v>98</v>
      </c>
      <c r="AD6" s="443"/>
      <c r="AE6" s="443"/>
      <c r="AF6" s="443"/>
      <c r="AG6" s="443"/>
      <c r="AH6" s="443"/>
      <c r="AI6" s="443"/>
      <c r="AJ6" s="443"/>
      <c r="AK6" s="443"/>
      <c r="AL6" s="444"/>
      <c r="AM6" s="451" t="s">
        <v>99</v>
      </c>
      <c r="AN6" s="452"/>
      <c r="AO6" s="452"/>
      <c r="AP6" s="452"/>
      <c r="AQ6" s="452"/>
      <c r="AR6" s="452"/>
      <c r="AS6" s="452"/>
      <c r="AT6" s="453"/>
      <c r="AU6" s="454" t="s">
        <v>100</v>
      </c>
      <c r="AV6" s="455"/>
      <c r="AW6" s="455"/>
      <c r="AX6" s="455"/>
      <c r="AY6" s="456" t="s">
        <v>101</v>
      </c>
      <c r="AZ6" s="457"/>
      <c r="BA6" s="457"/>
      <c r="BB6" s="457"/>
      <c r="BC6" s="457"/>
      <c r="BD6" s="457"/>
      <c r="BE6" s="457"/>
      <c r="BF6" s="457"/>
      <c r="BG6" s="457"/>
      <c r="BH6" s="457"/>
      <c r="BI6" s="457"/>
      <c r="BJ6" s="457"/>
      <c r="BK6" s="457"/>
      <c r="BL6" s="457"/>
      <c r="BM6" s="458"/>
      <c r="BN6" s="422">
        <v>8393092</v>
      </c>
      <c r="BO6" s="423"/>
      <c r="BP6" s="423"/>
      <c r="BQ6" s="423"/>
      <c r="BR6" s="423"/>
      <c r="BS6" s="423"/>
      <c r="BT6" s="423"/>
      <c r="BU6" s="424"/>
      <c r="BV6" s="422">
        <v>10542060</v>
      </c>
      <c r="BW6" s="423"/>
      <c r="BX6" s="423"/>
      <c r="BY6" s="423"/>
      <c r="BZ6" s="423"/>
      <c r="CA6" s="423"/>
      <c r="CB6" s="423"/>
      <c r="CC6" s="424"/>
      <c r="CD6" s="425" t="s">
        <v>102</v>
      </c>
      <c r="CE6" s="426"/>
      <c r="CF6" s="426"/>
      <c r="CG6" s="426"/>
      <c r="CH6" s="426"/>
      <c r="CI6" s="426"/>
      <c r="CJ6" s="426"/>
      <c r="CK6" s="426"/>
      <c r="CL6" s="426"/>
      <c r="CM6" s="426"/>
      <c r="CN6" s="426"/>
      <c r="CO6" s="426"/>
      <c r="CP6" s="426"/>
      <c r="CQ6" s="426"/>
      <c r="CR6" s="426"/>
      <c r="CS6" s="427"/>
      <c r="CT6" s="459">
        <v>72.900000000000006</v>
      </c>
      <c r="CU6" s="460"/>
      <c r="CV6" s="460"/>
      <c r="CW6" s="460"/>
      <c r="CX6" s="460"/>
      <c r="CY6" s="460"/>
      <c r="CZ6" s="460"/>
      <c r="DA6" s="461"/>
      <c r="DB6" s="459">
        <v>73.3</v>
      </c>
      <c r="DC6" s="460"/>
      <c r="DD6" s="460"/>
      <c r="DE6" s="460"/>
      <c r="DF6" s="460"/>
      <c r="DG6" s="460"/>
      <c r="DH6" s="460"/>
      <c r="DI6" s="461"/>
    </row>
    <row r="7" spans="1:119" ht="18.75" customHeight="1" x14ac:dyDescent="0.2">
      <c r="A7" s="181"/>
      <c r="B7" s="398"/>
      <c r="C7" s="399"/>
      <c r="D7" s="399"/>
      <c r="E7" s="400"/>
      <c r="F7" s="400"/>
      <c r="G7" s="400"/>
      <c r="H7" s="400"/>
      <c r="I7" s="400"/>
      <c r="J7" s="400"/>
      <c r="K7" s="400"/>
      <c r="L7" s="400"/>
      <c r="M7" s="400"/>
      <c r="N7" s="400"/>
      <c r="O7" s="400"/>
      <c r="P7" s="400"/>
      <c r="Q7" s="400"/>
      <c r="R7" s="406"/>
      <c r="S7" s="406"/>
      <c r="T7" s="406"/>
      <c r="U7" s="406"/>
      <c r="V7" s="407"/>
      <c r="W7" s="410"/>
      <c r="X7" s="411"/>
      <c r="Y7" s="411"/>
      <c r="Z7" s="411"/>
      <c r="AA7" s="411"/>
      <c r="AB7" s="399"/>
      <c r="AC7" s="445"/>
      <c r="AD7" s="446"/>
      <c r="AE7" s="446"/>
      <c r="AF7" s="446"/>
      <c r="AG7" s="446"/>
      <c r="AH7" s="446"/>
      <c r="AI7" s="446"/>
      <c r="AJ7" s="446"/>
      <c r="AK7" s="446"/>
      <c r="AL7" s="447"/>
      <c r="AM7" s="451" t="s">
        <v>103</v>
      </c>
      <c r="AN7" s="452"/>
      <c r="AO7" s="452"/>
      <c r="AP7" s="452"/>
      <c r="AQ7" s="452"/>
      <c r="AR7" s="452"/>
      <c r="AS7" s="452"/>
      <c r="AT7" s="453"/>
      <c r="AU7" s="454" t="s">
        <v>104</v>
      </c>
      <c r="AV7" s="455"/>
      <c r="AW7" s="455"/>
      <c r="AX7" s="455"/>
      <c r="AY7" s="456" t="s">
        <v>105</v>
      </c>
      <c r="AZ7" s="457"/>
      <c r="BA7" s="457"/>
      <c r="BB7" s="457"/>
      <c r="BC7" s="457"/>
      <c r="BD7" s="457"/>
      <c r="BE7" s="457"/>
      <c r="BF7" s="457"/>
      <c r="BG7" s="457"/>
      <c r="BH7" s="457"/>
      <c r="BI7" s="457"/>
      <c r="BJ7" s="457"/>
      <c r="BK7" s="457"/>
      <c r="BL7" s="457"/>
      <c r="BM7" s="458"/>
      <c r="BN7" s="422">
        <v>615611</v>
      </c>
      <c r="BO7" s="423"/>
      <c r="BP7" s="423"/>
      <c r="BQ7" s="423"/>
      <c r="BR7" s="423"/>
      <c r="BS7" s="423"/>
      <c r="BT7" s="423"/>
      <c r="BU7" s="424"/>
      <c r="BV7" s="422">
        <v>1178806</v>
      </c>
      <c r="BW7" s="423"/>
      <c r="BX7" s="423"/>
      <c r="BY7" s="423"/>
      <c r="BZ7" s="423"/>
      <c r="CA7" s="423"/>
      <c r="CB7" s="423"/>
      <c r="CC7" s="424"/>
      <c r="CD7" s="425" t="s">
        <v>106</v>
      </c>
      <c r="CE7" s="426"/>
      <c r="CF7" s="426"/>
      <c r="CG7" s="426"/>
      <c r="CH7" s="426"/>
      <c r="CI7" s="426"/>
      <c r="CJ7" s="426"/>
      <c r="CK7" s="426"/>
      <c r="CL7" s="426"/>
      <c r="CM7" s="426"/>
      <c r="CN7" s="426"/>
      <c r="CO7" s="426"/>
      <c r="CP7" s="426"/>
      <c r="CQ7" s="426"/>
      <c r="CR7" s="426"/>
      <c r="CS7" s="427"/>
      <c r="CT7" s="422">
        <v>65681735</v>
      </c>
      <c r="CU7" s="423"/>
      <c r="CV7" s="423"/>
      <c r="CW7" s="423"/>
      <c r="CX7" s="423"/>
      <c r="CY7" s="423"/>
      <c r="CZ7" s="423"/>
      <c r="DA7" s="424"/>
      <c r="DB7" s="422">
        <v>62086170</v>
      </c>
      <c r="DC7" s="423"/>
      <c r="DD7" s="423"/>
      <c r="DE7" s="423"/>
      <c r="DF7" s="423"/>
      <c r="DG7" s="423"/>
      <c r="DH7" s="423"/>
      <c r="DI7" s="424"/>
    </row>
    <row r="8" spans="1:119" ht="18.75" customHeight="1" thickBot="1" x14ac:dyDescent="0.25">
      <c r="A8" s="181"/>
      <c r="B8" s="431"/>
      <c r="C8" s="432"/>
      <c r="D8" s="432"/>
      <c r="E8" s="433"/>
      <c r="F8" s="433"/>
      <c r="G8" s="433"/>
      <c r="H8" s="433"/>
      <c r="I8" s="433"/>
      <c r="J8" s="433"/>
      <c r="K8" s="433"/>
      <c r="L8" s="433"/>
      <c r="M8" s="433"/>
      <c r="N8" s="433"/>
      <c r="O8" s="433"/>
      <c r="P8" s="433"/>
      <c r="Q8" s="433"/>
      <c r="R8" s="436"/>
      <c r="S8" s="436"/>
      <c r="T8" s="436"/>
      <c r="U8" s="436"/>
      <c r="V8" s="437"/>
      <c r="W8" s="440"/>
      <c r="X8" s="441"/>
      <c r="Y8" s="441"/>
      <c r="Z8" s="441"/>
      <c r="AA8" s="441"/>
      <c r="AB8" s="432"/>
      <c r="AC8" s="448"/>
      <c r="AD8" s="449"/>
      <c r="AE8" s="449"/>
      <c r="AF8" s="449"/>
      <c r="AG8" s="449"/>
      <c r="AH8" s="449"/>
      <c r="AI8" s="449"/>
      <c r="AJ8" s="449"/>
      <c r="AK8" s="449"/>
      <c r="AL8" s="450"/>
      <c r="AM8" s="451" t="s">
        <v>107</v>
      </c>
      <c r="AN8" s="452"/>
      <c r="AO8" s="452"/>
      <c r="AP8" s="452"/>
      <c r="AQ8" s="452"/>
      <c r="AR8" s="452"/>
      <c r="AS8" s="452"/>
      <c r="AT8" s="453"/>
      <c r="AU8" s="454" t="s">
        <v>108</v>
      </c>
      <c r="AV8" s="455"/>
      <c r="AW8" s="455"/>
      <c r="AX8" s="455"/>
      <c r="AY8" s="456" t="s">
        <v>109</v>
      </c>
      <c r="AZ8" s="457"/>
      <c r="BA8" s="457"/>
      <c r="BB8" s="457"/>
      <c r="BC8" s="457"/>
      <c r="BD8" s="457"/>
      <c r="BE8" s="457"/>
      <c r="BF8" s="457"/>
      <c r="BG8" s="457"/>
      <c r="BH8" s="457"/>
      <c r="BI8" s="457"/>
      <c r="BJ8" s="457"/>
      <c r="BK8" s="457"/>
      <c r="BL8" s="457"/>
      <c r="BM8" s="458"/>
      <c r="BN8" s="422">
        <v>7777481</v>
      </c>
      <c r="BO8" s="423"/>
      <c r="BP8" s="423"/>
      <c r="BQ8" s="423"/>
      <c r="BR8" s="423"/>
      <c r="BS8" s="423"/>
      <c r="BT8" s="423"/>
      <c r="BU8" s="424"/>
      <c r="BV8" s="422">
        <v>9363254</v>
      </c>
      <c r="BW8" s="423"/>
      <c r="BX8" s="423"/>
      <c r="BY8" s="423"/>
      <c r="BZ8" s="423"/>
      <c r="CA8" s="423"/>
      <c r="CB8" s="423"/>
      <c r="CC8" s="424"/>
      <c r="CD8" s="425" t="s">
        <v>110</v>
      </c>
      <c r="CE8" s="426"/>
      <c r="CF8" s="426"/>
      <c r="CG8" s="426"/>
      <c r="CH8" s="426"/>
      <c r="CI8" s="426"/>
      <c r="CJ8" s="426"/>
      <c r="CK8" s="426"/>
      <c r="CL8" s="426"/>
      <c r="CM8" s="426"/>
      <c r="CN8" s="426"/>
      <c r="CO8" s="426"/>
      <c r="CP8" s="426"/>
      <c r="CQ8" s="426"/>
      <c r="CR8" s="426"/>
      <c r="CS8" s="427"/>
      <c r="CT8" s="462">
        <v>0.96</v>
      </c>
      <c r="CU8" s="463"/>
      <c r="CV8" s="463"/>
      <c r="CW8" s="463"/>
      <c r="CX8" s="463"/>
      <c r="CY8" s="463"/>
      <c r="CZ8" s="463"/>
      <c r="DA8" s="464"/>
      <c r="DB8" s="462">
        <v>0.97</v>
      </c>
      <c r="DC8" s="463"/>
      <c r="DD8" s="463"/>
      <c r="DE8" s="463"/>
      <c r="DF8" s="463"/>
      <c r="DG8" s="463"/>
      <c r="DH8" s="463"/>
      <c r="DI8" s="464"/>
    </row>
    <row r="9" spans="1:119" ht="18.75" customHeight="1" thickBot="1" x14ac:dyDescent="0.25">
      <c r="A9" s="181"/>
      <c r="B9" s="416" t="s">
        <v>111</v>
      </c>
      <c r="C9" s="417"/>
      <c r="D9" s="417"/>
      <c r="E9" s="417"/>
      <c r="F9" s="417"/>
      <c r="G9" s="417"/>
      <c r="H9" s="417"/>
      <c r="I9" s="417"/>
      <c r="J9" s="417"/>
      <c r="K9" s="465"/>
      <c r="L9" s="466" t="s">
        <v>112</v>
      </c>
      <c r="M9" s="467"/>
      <c r="N9" s="467"/>
      <c r="O9" s="467"/>
      <c r="P9" s="467"/>
      <c r="Q9" s="468"/>
      <c r="R9" s="469">
        <v>224533</v>
      </c>
      <c r="S9" s="470"/>
      <c r="T9" s="470"/>
      <c r="U9" s="470"/>
      <c r="V9" s="471"/>
      <c r="W9" s="379" t="s">
        <v>113</v>
      </c>
      <c r="X9" s="380"/>
      <c r="Y9" s="380"/>
      <c r="Z9" s="380"/>
      <c r="AA9" s="380"/>
      <c r="AB9" s="380"/>
      <c r="AC9" s="380"/>
      <c r="AD9" s="380"/>
      <c r="AE9" s="380"/>
      <c r="AF9" s="380"/>
      <c r="AG9" s="380"/>
      <c r="AH9" s="380"/>
      <c r="AI9" s="380"/>
      <c r="AJ9" s="380"/>
      <c r="AK9" s="380"/>
      <c r="AL9" s="381"/>
      <c r="AM9" s="451" t="s">
        <v>114</v>
      </c>
      <c r="AN9" s="452"/>
      <c r="AO9" s="452"/>
      <c r="AP9" s="452"/>
      <c r="AQ9" s="452"/>
      <c r="AR9" s="452"/>
      <c r="AS9" s="452"/>
      <c r="AT9" s="453"/>
      <c r="AU9" s="454" t="s">
        <v>108</v>
      </c>
      <c r="AV9" s="455"/>
      <c r="AW9" s="455"/>
      <c r="AX9" s="455"/>
      <c r="AY9" s="456" t="s">
        <v>115</v>
      </c>
      <c r="AZ9" s="457"/>
      <c r="BA9" s="457"/>
      <c r="BB9" s="457"/>
      <c r="BC9" s="457"/>
      <c r="BD9" s="457"/>
      <c r="BE9" s="457"/>
      <c r="BF9" s="457"/>
      <c r="BG9" s="457"/>
      <c r="BH9" s="457"/>
      <c r="BI9" s="457"/>
      <c r="BJ9" s="457"/>
      <c r="BK9" s="457"/>
      <c r="BL9" s="457"/>
      <c r="BM9" s="458"/>
      <c r="BN9" s="422">
        <v>-1585773</v>
      </c>
      <c r="BO9" s="423"/>
      <c r="BP9" s="423"/>
      <c r="BQ9" s="423"/>
      <c r="BR9" s="423"/>
      <c r="BS9" s="423"/>
      <c r="BT9" s="423"/>
      <c r="BU9" s="424"/>
      <c r="BV9" s="422">
        <v>-1210990</v>
      </c>
      <c r="BW9" s="423"/>
      <c r="BX9" s="423"/>
      <c r="BY9" s="423"/>
      <c r="BZ9" s="423"/>
      <c r="CA9" s="423"/>
      <c r="CB9" s="423"/>
      <c r="CC9" s="424"/>
      <c r="CD9" s="425" t="s">
        <v>116</v>
      </c>
      <c r="CE9" s="426"/>
      <c r="CF9" s="426"/>
      <c r="CG9" s="426"/>
      <c r="CH9" s="426"/>
      <c r="CI9" s="426"/>
      <c r="CJ9" s="426"/>
      <c r="CK9" s="426"/>
      <c r="CL9" s="426"/>
      <c r="CM9" s="426"/>
      <c r="CN9" s="426"/>
      <c r="CO9" s="426"/>
      <c r="CP9" s="426"/>
      <c r="CQ9" s="426"/>
      <c r="CR9" s="426"/>
      <c r="CS9" s="427"/>
      <c r="CT9" s="419">
        <v>1.5</v>
      </c>
      <c r="CU9" s="420"/>
      <c r="CV9" s="420"/>
      <c r="CW9" s="420"/>
      <c r="CX9" s="420"/>
      <c r="CY9" s="420"/>
      <c r="CZ9" s="420"/>
      <c r="DA9" s="421"/>
      <c r="DB9" s="419">
        <v>1.7</v>
      </c>
      <c r="DC9" s="420"/>
      <c r="DD9" s="420"/>
      <c r="DE9" s="420"/>
      <c r="DF9" s="420"/>
      <c r="DG9" s="420"/>
      <c r="DH9" s="420"/>
      <c r="DI9" s="421"/>
    </row>
    <row r="10" spans="1:119" ht="18.75" customHeight="1" thickBot="1" x14ac:dyDescent="0.25">
      <c r="A10" s="181"/>
      <c r="B10" s="416"/>
      <c r="C10" s="417"/>
      <c r="D10" s="417"/>
      <c r="E10" s="417"/>
      <c r="F10" s="417"/>
      <c r="G10" s="417"/>
      <c r="H10" s="417"/>
      <c r="I10" s="417"/>
      <c r="J10" s="417"/>
      <c r="K10" s="465"/>
      <c r="L10" s="472" t="s">
        <v>117</v>
      </c>
      <c r="M10" s="452"/>
      <c r="N10" s="452"/>
      <c r="O10" s="452"/>
      <c r="P10" s="452"/>
      <c r="Q10" s="453"/>
      <c r="R10" s="473">
        <v>204492</v>
      </c>
      <c r="S10" s="474"/>
      <c r="T10" s="474"/>
      <c r="U10" s="474"/>
      <c r="V10" s="475"/>
      <c r="W10" s="410"/>
      <c r="X10" s="411"/>
      <c r="Y10" s="411"/>
      <c r="Z10" s="411"/>
      <c r="AA10" s="411"/>
      <c r="AB10" s="411"/>
      <c r="AC10" s="411"/>
      <c r="AD10" s="411"/>
      <c r="AE10" s="411"/>
      <c r="AF10" s="411"/>
      <c r="AG10" s="411"/>
      <c r="AH10" s="411"/>
      <c r="AI10" s="411"/>
      <c r="AJ10" s="411"/>
      <c r="AK10" s="411"/>
      <c r="AL10" s="414"/>
      <c r="AM10" s="451" t="s">
        <v>118</v>
      </c>
      <c r="AN10" s="452"/>
      <c r="AO10" s="452"/>
      <c r="AP10" s="452"/>
      <c r="AQ10" s="452"/>
      <c r="AR10" s="452"/>
      <c r="AS10" s="452"/>
      <c r="AT10" s="453"/>
      <c r="AU10" s="454" t="s">
        <v>119</v>
      </c>
      <c r="AV10" s="455"/>
      <c r="AW10" s="455"/>
      <c r="AX10" s="455"/>
      <c r="AY10" s="456" t="s">
        <v>120</v>
      </c>
      <c r="AZ10" s="457"/>
      <c r="BA10" s="457"/>
      <c r="BB10" s="457"/>
      <c r="BC10" s="457"/>
      <c r="BD10" s="457"/>
      <c r="BE10" s="457"/>
      <c r="BF10" s="457"/>
      <c r="BG10" s="457"/>
      <c r="BH10" s="457"/>
      <c r="BI10" s="457"/>
      <c r="BJ10" s="457"/>
      <c r="BK10" s="457"/>
      <c r="BL10" s="457"/>
      <c r="BM10" s="458"/>
      <c r="BN10" s="422">
        <v>25468</v>
      </c>
      <c r="BO10" s="423"/>
      <c r="BP10" s="423"/>
      <c r="BQ10" s="423"/>
      <c r="BR10" s="423"/>
      <c r="BS10" s="423"/>
      <c r="BT10" s="423"/>
      <c r="BU10" s="424"/>
      <c r="BV10" s="422">
        <v>34268</v>
      </c>
      <c r="BW10" s="423"/>
      <c r="BX10" s="423"/>
      <c r="BY10" s="423"/>
      <c r="BZ10" s="423"/>
      <c r="CA10" s="423"/>
      <c r="CB10" s="423"/>
      <c r="CC10" s="424"/>
      <c r="CD10" s="184" t="s">
        <v>121</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x14ac:dyDescent="0.25">
      <c r="A11" s="181"/>
      <c r="B11" s="416"/>
      <c r="C11" s="417"/>
      <c r="D11" s="417"/>
      <c r="E11" s="417"/>
      <c r="F11" s="417"/>
      <c r="G11" s="417"/>
      <c r="H11" s="417"/>
      <c r="I11" s="417"/>
      <c r="J11" s="417"/>
      <c r="K11" s="465"/>
      <c r="L11" s="476" t="s">
        <v>122</v>
      </c>
      <c r="M11" s="477"/>
      <c r="N11" s="477"/>
      <c r="O11" s="477"/>
      <c r="P11" s="477"/>
      <c r="Q11" s="478"/>
      <c r="R11" s="479" t="s">
        <v>123</v>
      </c>
      <c r="S11" s="480"/>
      <c r="T11" s="480"/>
      <c r="U11" s="480"/>
      <c r="V11" s="481"/>
      <c r="W11" s="410"/>
      <c r="X11" s="411"/>
      <c r="Y11" s="411"/>
      <c r="Z11" s="411"/>
      <c r="AA11" s="411"/>
      <c r="AB11" s="411"/>
      <c r="AC11" s="411"/>
      <c r="AD11" s="411"/>
      <c r="AE11" s="411"/>
      <c r="AF11" s="411"/>
      <c r="AG11" s="411"/>
      <c r="AH11" s="411"/>
      <c r="AI11" s="411"/>
      <c r="AJ11" s="411"/>
      <c r="AK11" s="411"/>
      <c r="AL11" s="414"/>
      <c r="AM11" s="451" t="s">
        <v>124</v>
      </c>
      <c r="AN11" s="452"/>
      <c r="AO11" s="452"/>
      <c r="AP11" s="452"/>
      <c r="AQ11" s="452"/>
      <c r="AR11" s="452"/>
      <c r="AS11" s="452"/>
      <c r="AT11" s="453"/>
      <c r="AU11" s="454" t="s">
        <v>92</v>
      </c>
      <c r="AV11" s="455"/>
      <c r="AW11" s="455"/>
      <c r="AX11" s="455"/>
      <c r="AY11" s="456" t="s">
        <v>125</v>
      </c>
      <c r="AZ11" s="457"/>
      <c r="BA11" s="457"/>
      <c r="BB11" s="457"/>
      <c r="BC11" s="457"/>
      <c r="BD11" s="457"/>
      <c r="BE11" s="457"/>
      <c r="BF11" s="457"/>
      <c r="BG11" s="457"/>
      <c r="BH11" s="457"/>
      <c r="BI11" s="457"/>
      <c r="BJ11" s="457"/>
      <c r="BK11" s="457"/>
      <c r="BL11" s="457"/>
      <c r="BM11" s="458"/>
      <c r="BN11" s="422">
        <v>0</v>
      </c>
      <c r="BO11" s="423"/>
      <c r="BP11" s="423"/>
      <c r="BQ11" s="423"/>
      <c r="BR11" s="423"/>
      <c r="BS11" s="423"/>
      <c r="BT11" s="423"/>
      <c r="BU11" s="424"/>
      <c r="BV11" s="422">
        <v>0</v>
      </c>
      <c r="BW11" s="423"/>
      <c r="BX11" s="423"/>
      <c r="BY11" s="423"/>
      <c r="BZ11" s="423"/>
      <c r="CA11" s="423"/>
      <c r="CB11" s="423"/>
      <c r="CC11" s="424"/>
      <c r="CD11" s="425" t="s">
        <v>126</v>
      </c>
      <c r="CE11" s="426"/>
      <c r="CF11" s="426"/>
      <c r="CG11" s="426"/>
      <c r="CH11" s="426"/>
      <c r="CI11" s="426"/>
      <c r="CJ11" s="426"/>
      <c r="CK11" s="426"/>
      <c r="CL11" s="426"/>
      <c r="CM11" s="426"/>
      <c r="CN11" s="426"/>
      <c r="CO11" s="426"/>
      <c r="CP11" s="426"/>
      <c r="CQ11" s="426"/>
      <c r="CR11" s="426"/>
      <c r="CS11" s="427"/>
      <c r="CT11" s="462" t="s">
        <v>127</v>
      </c>
      <c r="CU11" s="463"/>
      <c r="CV11" s="463"/>
      <c r="CW11" s="463"/>
      <c r="CX11" s="463"/>
      <c r="CY11" s="463"/>
      <c r="CZ11" s="463"/>
      <c r="DA11" s="464"/>
      <c r="DB11" s="462" t="s">
        <v>128</v>
      </c>
      <c r="DC11" s="463"/>
      <c r="DD11" s="463"/>
      <c r="DE11" s="463"/>
      <c r="DF11" s="463"/>
      <c r="DG11" s="463"/>
      <c r="DH11" s="463"/>
      <c r="DI11" s="464"/>
    </row>
    <row r="12" spans="1:119" ht="18.75" customHeight="1" x14ac:dyDescent="0.2">
      <c r="A12" s="181"/>
      <c r="B12" s="482" t="s">
        <v>129</v>
      </c>
      <c r="C12" s="483"/>
      <c r="D12" s="483"/>
      <c r="E12" s="483"/>
      <c r="F12" s="483"/>
      <c r="G12" s="483"/>
      <c r="H12" s="483"/>
      <c r="I12" s="483"/>
      <c r="J12" s="483"/>
      <c r="K12" s="484"/>
      <c r="L12" s="491" t="s">
        <v>130</v>
      </c>
      <c r="M12" s="492"/>
      <c r="N12" s="492"/>
      <c r="O12" s="492"/>
      <c r="P12" s="492"/>
      <c r="Q12" s="493"/>
      <c r="R12" s="494">
        <v>229671</v>
      </c>
      <c r="S12" s="495"/>
      <c r="T12" s="495"/>
      <c r="U12" s="495"/>
      <c r="V12" s="496"/>
      <c r="W12" s="497" t="s">
        <v>1</v>
      </c>
      <c r="X12" s="455"/>
      <c r="Y12" s="455"/>
      <c r="Z12" s="455"/>
      <c r="AA12" s="455"/>
      <c r="AB12" s="498"/>
      <c r="AC12" s="499" t="s">
        <v>131</v>
      </c>
      <c r="AD12" s="500"/>
      <c r="AE12" s="500"/>
      <c r="AF12" s="500"/>
      <c r="AG12" s="501"/>
      <c r="AH12" s="499" t="s">
        <v>132</v>
      </c>
      <c r="AI12" s="500"/>
      <c r="AJ12" s="500"/>
      <c r="AK12" s="500"/>
      <c r="AL12" s="502"/>
      <c r="AM12" s="451" t="s">
        <v>133</v>
      </c>
      <c r="AN12" s="452"/>
      <c r="AO12" s="452"/>
      <c r="AP12" s="452"/>
      <c r="AQ12" s="452"/>
      <c r="AR12" s="452"/>
      <c r="AS12" s="452"/>
      <c r="AT12" s="453"/>
      <c r="AU12" s="454" t="s">
        <v>119</v>
      </c>
      <c r="AV12" s="455"/>
      <c r="AW12" s="455"/>
      <c r="AX12" s="455"/>
      <c r="AY12" s="456" t="s">
        <v>134</v>
      </c>
      <c r="AZ12" s="457"/>
      <c r="BA12" s="457"/>
      <c r="BB12" s="457"/>
      <c r="BC12" s="457"/>
      <c r="BD12" s="457"/>
      <c r="BE12" s="457"/>
      <c r="BF12" s="457"/>
      <c r="BG12" s="457"/>
      <c r="BH12" s="457"/>
      <c r="BI12" s="457"/>
      <c r="BJ12" s="457"/>
      <c r="BK12" s="457"/>
      <c r="BL12" s="457"/>
      <c r="BM12" s="458"/>
      <c r="BN12" s="422">
        <v>0</v>
      </c>
      <c r="BO12" s="423"/>
      <c r="BP12" s="423"/>
      <c r="BQ12" s="423"/>
      <c r="BR12" s="423"/>
      <c r="BS12" s="423"/>
      <c r="BT12" s="423"/>
      <c r="BU12" s="424"/>
      <c r="BV12" s="422">
        <v>0</v>
      </c>
      <c r="BW12" s="423"/>
      <c r="BX12" s="423"/>
      <c r="BY12" s="423"/>
      <c r="BZ12" s="423"/>
      <c r="CA12" s="423"/>
      <c r="CB12" s="423"/>
      <c r="CC12" s="424"/>
      <c r="CD12" s="425" t="s">
        <v>135</v>
      </c>
      <c r="CE12" s="426"/>
      <c r="CF12" s="426"/>
      <c r="CG12" s="426"/>
      <c r="CH12" s="426"/>
      <c r="CI12" s="426"/>
      <c r="CJ12" s="426"/>
      <c r="CK12" s="426"/>
      <c r="CL12" s="426"/>
      <c r="CM12" s="426"/>
      <c r="CN12" s="426"/>
      <c r="CO12" s="426"/>
      <c r="CP12" s="426"/>
      <c r="CQ12" s="426"/>
      <c r="CR12" s="426"/>
      <c r="CS12" s="427"/>
      <c r="CT12" s="462" t="s">
        <v>127</v>
      </c>
      <c r="CU12" s="463"/>
      <c r="CV12" s="463"/>
      <c r="CW12" s="463"/>
      <c r="CX12" s="463"/>
      <c r="CY12" s="463"/>
      <c r="CZ12" s="463"/>
      <c r="DA12" s="464"/>
      <c r="DB12" s="462" t="s">
        <v>128</v>
      </c>
      <c r="DC12" s="463"/>
      <c r="DD12" s="463"/>
      <c r="DE12" s="463"/>
      <c r="DF12" s="463"/>
      <c r="DG12" s="463"/>
      <c r="DH12" s="463"/>
      <c r="DI12" s="464"/>
    </row>
    <row r="13" spans="1:119" ht="18.75" customHeight="1" x14ac:dyDescent="0.2">
      <c r="A13" s="181"/>
      <c r="B13" s="485"/>
      <c r="C13" s="486"/>
      <c r="D13" s="486"/>
      <c r="E13" s="486"/>
      <c r="F13" s="486"/>
      <c r="G13" s="486"/>
      <c r="H13" s="486"/>
      <c r="I13" s="486"/>
      <c r="J13" s="486"/>
      <c r="K13" s="487"/>
      <c r="L13" s="190"/>
      <c r="M13" s="513" t="s">
        <v>136</v>
      </c>
      <c r="N13" s="514"/>
      <c r="O13" s="514"/>
      <c r="P13" s="514"/>
      <c r="Q13" s="515"/>
      <c r="R13" s="506">
        <v>218405</v>
      </c>
      <c r="S13" s="507"/>
      <c r="T13" s="507"/>
      <c r="U13" s="507"/>
      <c r="V13" s="508"/>
      <c r="W13" s="438" t="s">
        <v>137</v>
      </c>
      <c r="X13" s="439"/>
      <c r="Y13" s="439"/>
      <c r="Z13" s="439"/>
      <c r="AA13" s="439"/>
      <c r="AB13" s="429"/>
      <c r="AC13" s="473">
        <v>71</v>
      </c>
      <c r="AD13" s="474"/>
      <c r="AE13" s="474"/>
      <c r="AF13" s="474"/>
      <c r="AG13" s="516"/>
      <c r="AH13" s="473">
        <v>53</v>
      </c>
      <c r="AI13" s="474"/>
      <c r="AJ13" s="474"/>
      <c r="AK13" s="474"/>
      <c r="AL13" s="475"/>
      <c r="AM13" s="451" t="s">
        <v>138</v>
      </c>
      <c r="AN13" s="452"/>
      <c r="AO13" s="452"/>
      <c r="AP13" s="452"/>
      <c r="AQ13" s="452"/>
      <c r="AR13" s="452"/>
      <c r="AS13" s="452"/>
      <c r="AT13" s="453"/>
      <c r="AU13" s="454" t="s">
        <v>100</v>
      </c>
      <c r="AV13" s="455"/>
      <c r="AW13" s="455"/>
      <c r="AX13" s="455"/>
      <c r="AY13" s="456" t="s">
        <v>139</v>
      </c>
      <c r="AZ13" s="457"/>
      <c r="BA13" s="457"/>
      <c r="BB13" s="457"/>
      <c r="BC13" s="457"/>
      <c r="BD13" s="457"/>
      <c r="BE13" s="457"/>
      <c r="BF13" s="457"/>
      <c r="BG13" s="457"/>
      <c r="BH13" s="457"/>
      <c r="BI13" s="457"/>
      <c r="BJ13" s="457"/>
      <c r="BK13" s="457"/>
      <c r="BL13" s="457"/>
      <c r="BM13" s="458"/>
      <c r="BN13" s="422">
        <v>-1560305</v>
      </c>
      <c r="BO13" s="423"/>
      <c r="BP13" s="423"/>
      <c r="BQ13" s="423"/>
      <c r="BR13" s="423"/>
      <c r="BS13" s="423"/>
      <c r="BT13" s="423"/>
      <c r="BU13" s="424"/>
      <c r="BV13" s="422">
        <v>-1176722</v>
      </c>
      <c r="BW13" s="423"/>
      <c r="BX13" s="423"/>
      <c r="BY13" s="423"/>
      <c r="BZ13" s="423"/>
      <c r="CA13" s="423"/>
      <c r="CB13" s="423"/>
      <c r="CC13" s="424"/>
      <c r="CD13" s="425" t="s">
        <v>140</v>
      </c>
      <c r="CE13" s="426"/>
      <c r="CF13" s="426"/>
      <c r="CG13" s="426"/>
      <c r="CH13" s="426"/>
      <c r="CI13" s="426"/>
      <c r="CJ13" s="426"/>
      <c r="CK13" s="426"/>
      <c r="CL13" s="426"/>
      <c r="CM13" s="426"/>
      <c r="CN13" s="426"/>
      <c r="CO13" s="426"/>
      <c r="CP13" s="426"/>
      <c r="CQ13" s="426"/>
      <c r="CR13" s="426"/>
      <c r="CS13" s="427"/>
      <c r="CT13" s="419">
        <v>-3.8</v>
      </c>
      <c r="CU13" s="420"/>
      <c r="CV13" s="420"/>
      <c r="CW13" s="420"/>
      <c r="CX13" s="420"/>
      <c r="CY13" s="420"/>
      <c r="CZ13" s="420"/>
      <c r="DA13" s="421"/>
      <c r="DB13" s="419">
        <v>-3.7</v>
      </c>
      <c r="DC13" s="420"/>
      <c r="DD13" s="420"/>
      <c r="DE13" s="420"/>
      <c r="DF13" s="420"/>
      <c r="DG13" s="420"/>
      <c r="DH13" s="420"/>
      <c r="DI13" s="421"/>
    </row>
    <row r="14" spans="1:119" ht="18.75" customHeight="1" thickBot="1" x14ac:dyDescent="0.25">
      <c r="A14" s="181"/>
      <c r="B14" s="485"/>
      <c r="C14" s="486"/>
      <c r="D14" s="486"/>
      <c r="E14" s="486"/>
      <c r="F14" s="486"/>
      <c r="G14" s="486"/>
      <c r="H14" s="486"/>
      <c r="I14" s="486"/>
      <c r="J14" s="486"/>
      <c r="K14" s="487"/>
      <c r="L14" s="503" t="s">
        <v>141</v>
      </c>
      <c r="M14" s="504"/>
      <c r="N14" s="504"/>
      <c r="O14" s="504"/>
      <c r="P14" s="504"/>
      <c r="Q14" s="505"/>
      <c r="R14" s="506">
        <v>226594</v>
      </c>
      <c r="S14" s="507"/>
      <c r="T14" s="507"/>
      <c r="U14" s="507"/>
      <c r="V14" s="508"/>
      <c r="W14" s="412"/>
      <c r="X14" s="413"/>
      <c r="Y14" s="413"/>
      <c r="Z14" s="413"/>
      <c r="AA14" s="413"/>
      <c r="AB14" s="402"/>
      <c r="AC14" s="509">
        <v>0.1</v>
      </c>
      <c r="AD14" s="510"/>
      <c r="AE14" s="510"/>
      <c r="AF14" s="510"/>
      <c r="AG14" s="511"/>
      <c r="AH14" s="509">
        <v>0.1</v>
      </c>
      <c r="AI14" s="510"/>
      <c r="AJ14" s="510"/>
      <c r="AK14" s="510"/>
      <c r="AL14" s="512"/>
      <c r="AM14" s="451"/>
      <c r="AN14" s="452"/>
      <c r="AO14" s="452"/>
      <c r="AP14" s="452"/>
      <c r="AQ14" s="452"/>
      <c r="AR14" s="452"/>
      <c r="AS14" s="452"/>
      <c r="AT14" s="453"/>
      <c r="AU14" s="454"/>
      <c r="AV14" s="455"/>
      <c r="AW14" s="455"/>
      <c r="AX14" s="455"/>
      <c r="AY14" s="456"/>
      <c r="AZ14" s="457"/>
      <c r="BA14" s="457"/>
      <c r="BB14" s="457"/>
      <c r="BC14" s="457"/>
      <c r="BD14" s="457"/>
      <c r="BE14" s="457"/>
      <c r="BF14" s="457"/>
      <c r="BG14" s="457"/>
      <c r="BH14" s="457"/>
      <c r="BI14" s="457"/>
      <c r="BJ14" s="457"/>
      <c r="BK14" s="457"/>
      <c r="BL14" s="457"/>
      <c r="BM14" s="458"/>
      <c r="BN14" s="422"/>
      <c r="BO14" s="423"/>
      <c r="BP14" s="423"/>
      <c r="BQ14" s="423"/>
      <c r="BR14" s="423"/>
      <c r="BS14" s="423"/>
      <c r="BT14" s="423"/>
      <c r="BU14" s="424"/>
      <c r="BV14" s="422"/>
      <c r="BW14" s="423"/>
      <c r="BX14" s="423"/>
      <c r="BY14" s="423"/>
      <c r="BZ14" s="423"/>
      <c r="CA14" s="423"/>
      <c r="CB14" s="423"/>
      <c r="CC14" s="424"/>
      <c r="CD14" s="517" t="s">
        <v>142</v>
      </c>
      <c r="CE14" s="518"/>
      <c r="CF14" s="518"/>
      <c r="CG14" s="518"/>
      <c r="CH14" s="518"/>
      <c r="CI14" s="518"/>
      <c r="CJ14" s="518"/>
      <c r="CK14" s="518"/>
      <c r="CL14" s="518"/>
      <c r="CM14" s="518"/>
      <c r="CN14" s="518"/>
      <c r="CO14" s="518"/>
      <c r="CP14" s="518"/>
      <c r="CQ14" s="518"/>
      <c r="CR14" s="518"/>
      <c r="CS14" s="519"/>
      <c r="CT14" s="520" t="s">
        <v>127</v>
      </c>
      <c r="CU14" s="521"/>
      <c r="CV14" s="521"/>
      <c r="CW14" s="521"/>
      <c r="CX14" s="521"/>
      <c r="CY14" s="521"/>
      <c r="CZ14" s="521"/>
      <c r="DA14" s="522"/>
      <c r="DB14" s="520" t="s">
        <v>127</v>
      </c>
      <c r="DC14" s="521"/>
      <c r="DD14" s="521"/>
      <c r="DE14" s="521"/>
      <c r="DF14" s="521"/>
      <c r="DG14" s="521"/>
      <c r="DH14" s="521"/>
      <c r="DI14" s="522"/>
    </row>
    <row r="15" spans="1:119" ht="18.75" customHeight="1" x14ac:dyDescent="0.2">
      <c r="A15" s="181"/>
      <c r="B15" s="485"/>
      <c r="C15" s="486"/>
      <c r="D15" s="486"/>
      <c r="E15" s="486"/>
      <c r="F15" s="486"/>
      <c r="G15" s="486"/>
      <c r="H15" s="486"/>
      <c r="I15" s="486"/>
      <c r="J15" s="486"/>
      <c r="K15" s="487"/>
      <c r="L15" s="190"/>
      <c r="M15" s="513" t="s">
        <v>143</v>
      </c>
      <c r="N15" s="514"/>
      <c r="O15" s="514"/>
      <c r="P15" s="514"/>
      <c r="Q15" s="515"/>
      <c r="R15" s="506">
        <v>215955</v>
      </c>
      <c r="S15" s="507"/>
      <c r="T15" s="507"/>
      <c r="U15" s="507"/>
      <c r="V15" s="508"/>
      <c r="W15" s="438" t="s">
        <v>144</v>
      </c>
      <c r="X15" s="439"/>
      <c r="Y15" s="439"/>
      <c r="Z15" s="439"/>
      <c r="AA15" s="439"/>
      <c r="AB15" s="429"/>
      <c r="AC15" s="473">
        <v>8229</v>
      </c>
      <c r="AD15" s="474"/>
      <c r="AE15" s="474"/>
      <c r="AF15" s="474"/>
      <c r="AG15" s="516"/>
      <c r="AH15" s="473">
        <v>7438</v>
      </c>
      <c r="AI15" s="474"/>
      <c r="AJ15" s="474"/>
      <c r="AK15" s="474"/>
      <c r="AL15" s="475"/>
      <c r="AM15" s="451"/>
      <c r="AN15" s="452"/>
      <c r="AO15" s="452"/>
      <c r="AP15" s="452"/>
      <c r="AQ15" s="452"/>
      <c r="AR15" s="452"/>
      <c r="AS15" s="452"/>
      <c r="AT15" s="453"/>
      <c r="AU15" s="454"/>
      <c r="AV15" s="455"/>
      <c r="AW15" s="455"/>
      <c r="AX15" s="455"/>
      <c r="AY15" s="382" t="s">
        <v>145</v>
      </c>
      <c r="AZ15" s="383"/>
      <c r="BA15" s="383"/>
      <c r="BB15" s="383"/>
      <c r="BC15" s="383"/>
      <c r="BD15" s="383"/>
      <c r="BE15" s="383"/>
      <c r="BF15" s="383"/>
      <c r="BG15" s="383"/>
      <c r="BH15" s="383"/>
      <c r="BI15" s="383"/>
      <c r="BJ15" s="383"/>
      <c r="BK15" s="383"/>
      <c r="BL15" s="383"/>
      <c r="BM15" s="384"/>
      <c r="BN15" s="385">
        <v>50759728</v>
      </c>
      <c r="BO15" s="386"/>
      <c r="BP15" s="386"/>
      <c r="BQ15" s="386"/>
      <c r="BR15" s="386"/>
      <c r="BS15" s="386"/>
      <c r="BT15" s="386"/>
      <c r="BU15" s="387"/>
      <c r="BV15" s="385">
        <v>48659798</v>
      </c>
      <c r="BW15" s="386"/>
      <c r="BX15" s="386"/>
      <c r="BY15" s="386"/>
      <c r="BZ15" s="386"/>
      <c r="CA15" s="386"/>
      <c r="CB15" s="386"/>
      <c r="CC15" s="387"/>
      <c r="CD15" s="523" t="s">
        <v>146</v>
      </c>
      <c r="CE15" s="524"/>
      <c r="CF15" s="524"/>
      <c r="CG15" s="524"/>
      <c r="CH15" s="524"/>
      <c r="CI15" s="524"/>
      <c r="CJ15" s="524"/>
      <c r="CK15" s="524"/>
      <c r="CL15" s="524"/>
      <c r="CM15" s="524"/>
      <c r="CN15" s="524"/>
      <c r="CO15" s="524"/>
      <c r="CP15" s="524"/>
      <c r="CQ15" s="524"/>
      <c r="CR15" s="524"/>
      <c r="CS15" s="525"/>
      <c r="CT15" s="191"/>
      <c r="CU15" s="192"/>
      <c r="CV15" s="192"/>
      <c r="CW15" s="192"/>
      <c r="CX15" s="192"/>
      <c r="CY15" s="192"/>
      <c r="CZ15" s="192"/>
      <c r="DA15" s="193"/>
      <c r="DB15" s="191"/>
      <c r="DC15" s="192"/>
      <c r="DD15" s="192"/>
      <c r="DE15" s="192"/>
      <c r="DF15" s="192"/>
      <c r="DG15" s="192"/>
      <c r="DH15" s="192"/>
      <c r="DI15" s="193"/>
    </row>
    <row r="16" spans="1:119" ht="18.75" customHeight="1" x14ac:dyDescent="0.2">
      <c r="A16" s="181"/>
      <c r="B16" s="485"/>
      <c r="C16" s="486"/>
      <c r="D16" s="486"/>
      <c r="E16" s="486"/>
      <c r="F16" s="486"/>
      <c r="G16" s="486"/>
      <c r="H16" s="486"/>
      <c r="I16" s="486"/>
      <c r="J16" s="486"/>
      <c r="K16" s="487"/>
      <c r="L16" s="503" t="s">
        <v>147</v>
      </c>
      <c r="M16" s="534"/>
      <c r="N16" s="534"/>
      <c r="O16" s="534"/>
      <c r="P16" s="534"/>
      <c r="Q16" s="535"/>
      <c r="R16" s="526" t="s">
        <v>148</v>
      </c>
      <c r="S16" s="527"/>
      <c r="T16" s="527"/>
      <c r="U16" s="527"/>
      <c r="V16" s="528"/>
      <c r="W16" s="412"/>
      <c r="X16" s="413"/>
      <c r="Y16" s="413"/>
      <c r="Z16" s="413"/>
      <c r="AA16" s="413"/>
      <c r="AB16" s="402"/>
      <c r="AC16" s="509">
        <v>10.6</v>
      </c>
      <c r="AD16" s="510"/>
      <c r="AE16" s="510"/>
      <c r="AF16" s="510"/>
      <c r="AG16" s="511"/>
      <c r="AH16" s="509">
        <v>10</v>
      </c>
      <c r="AI16" s="510"/>
      <c r="AJ16" s="510"/>
      <c r="AK16" s="510"/>
      <c r="AL16" s="512"/>
      <c r="AM16" s="451"/>
      <c r="AN16" s="452"/>
      <c r="AO16" s="452"/>
      <c r="AP16" s="452"/>
      <c r="AQ16" s="452"/>
      <c r="AR16" s="452"/>
      <c r="AS16" s="452"/>
      <c r="AT16" s="453"/>
      <c r="AU16" s="454"/>
      <c r="AV16" s="455"/>
      <c r="AW16" s="455"/>
      <c r="AX16" s="455"/>
      <c r="AY16" s="456" t="s">
        <v>149</v>
      </c>
      <c r="AZ16" s="457"/>
      <c r="BA16" s="457"/>
      <c r="BB16" s="457"/>
      <c r="BC16" s="457"/>
      <c r="BD16" s="457"/>
      <c r="BE16" s="457"/>
      <c r="BF16" s="457"/>
      <c r="BG16" s="457"/>
      <c r="BH16" s="457"/>
      <c r="BI16" s="457"/>
      <c r="BJ16" s="457"/>
      <c r="BK16" s="457"/>
      <c r="BL16" s="457"/>
      <c r="BM16" s="458"/>
      <c r="BN16" s="422">
        <v>54137137</v>
      </c>
      <c r="BO16" s="423"/>
      <c r="BP16" s="423"/>
      <c r="BQ16" s="423"/>
      <c r="BR16" s="423"/>
      <c r="BS16" s="423"/>
      <c r="BT16" s="423"/>
      <c r="BU16" s="424"/>
      <c r="BV16" s="422">
        <v>51341040</v>
      </c>
      <c r="BW16" s="423"/>
      <c r="BX16" s="423"/>
      <c r="BY16" s="423"/>
      <c r="BZ16" s="423"/>
      <c r="CA16" s="423"/>
      <c r="CB16" s="423"/>
      <c r="CC16" s="424"/>
      <c r="CD16" s="194"/>
      <c r="CE16" s="532"/>
      <c r="CF16" s="532"/>
      <c r="CG16" s="532"/>
      <c r="CH16" s="532"/>
      <c r="CI16" s="532"/>
      <c r="CJ16" s="532"/>
      <c r="CK16" s="532"/>
      <c r="CL16" s="532"/>
      <c r="CM16" s="532"/>
      <c r="CN16" s="532"/>
      <c r="CO16" s="532"/>
      <c r="CP16" s="532"/>
      <c r="CQ16" s="532"/>
      <c r="CR16" s="532"/>
      <c r="CS16" s="533"/>
      <c r="CT16" s="419"/>
      <c r="CU16" s="420"/>
      <c r="CV16" s="420"/>
      <c r="CW16" s="420"/>
      <c r="CX16" s="420"/>
      <c r="CY16" s="420"/>
      <c r="CZ16" s="420"/>
      <c r="DA16" s="421"/>
      <c r="DB16" s="419"/>
      <c r="DC16" s="420"/>
      <c r="DD16" s="420"/>
      <c r="DE16" s="420"/>
      <c r="DF16" s="420"/>
      <c r="DG16" s="420"/>
      <c r="DH16" s="420"/>
      <c r="DI16" s="421"/>
    </row>
    <row r="17" spans="1:113" ht="18.75" customHeight="1" thickBot="1" x14ac:dyDescent="0.25">
      <c r="A17" s="181"/>
      <c r="B17" s="488"/>
      <c r="C17" s="489"/>
      <c r="D17" s="489"/>
      <c r="E17" s="489"/>
      <c r="F17" s="489"/>
      <c r="G17" s="489"/>
      <c r="H17" s="489"/>
      <c r="I17" s="489"/>
      <c r="J17" s="489"/>
      <c r="K17" s="490"/>
      <c r="L17" s="195"/>
      <c r="M17" s="529" t="s">
        <v>150</v>
      </c>
      <c r="N17" s="530"/>
      <c r="O17" s="530"/>
      <c r="P17" s="530"/>
      <c r="Q17" s="531"/>
      <c r="R17" s="526" t="s">
        <v>151</v>
      </c>
      <c r="S17" s="527"/>
      <c r="T17" s="527"/>
      <c r="U17" s="527"/>
      <c r="V17" s="528"/>
      <c r="W17" s="438" t="s">
        <v>152</v>
      </c>
      <c r="X17" s="439"/>
      <c r="Y17" s="439"/>
      <c r="Z17" s="439"/>
      <c r="AA17" s="439"/>
      <c r="AB17" s="429"/>
      <c r="AC17" s="473">
        <v>69211</v>
      </c>
      <c r="AD17" s="474"/>
      <c r="AE17" s="474"/>
      <c r="AF17" s="474"/>
      <c r="AG17" s="516"/>
      <c r="AH17" s="473">
        <v>67037</v>
      </c>
      <c r="AI17" s="474"/>
      <c r="AJ17" s="474"/>
      <c r="AK17" s="474"/>
      <c r="AL17" s="475"/>
      <c r="AM17" s="451"/>
      <c r="AN17" s="452"/>
      <c r="AO17" s="452"/>
      <c r="AP17" s="452"/>
      <c r="AQ17" s="452"/>
      <c r="AR17" s="452"/>
      <c r="AS17" s="452"/>
      <c r="AT17" s="453"/>
      <c r="AU17" s="454"/>
      <c r="AV17" s="455"/>
      <c r="AW17" s="455"/>
      <c r="AX17" s="455"/>
      <c r="AY17" s="456" t="s">
        <v>153</v>
      </c>
      <c r="AZ17" s="457"/>
      <c r="BA17" s="457"/>
      <c r="BB17" s="457"/>
      <c r="BC17" s="457"/>
      <c r="BD17" s="457"/>
      <c r="BE17" s="457"/>
      <c r="BF17" s="457"/>
      <c r="BG17" s="457"/>
      <c r="BH17" s="457"/>
      <c r="BI17" s="457"/>
      <c r="BJ17" s="457"/>
      <c r="BK17" s="457"/>
      <c r="BL17" s="457"/>
      <c r="BM17" s="458"/>
      <c r="BN17" s="422">
        <v>65681735</v>
      </c>
      <c r="BO17" s="423"/>
      <c r="BP17" s="423"/>
      <c r="BQ17" s="423"/>
      <c r="BR17" s="423"/>
      <c r="BS17" s="423"/>
      <c r="BT17" s="423"/>
      <c r="BU17" s="424"/>
      <c r="BV17" s="422">
        <v>62086170</v>
      </c>
      <c r="BW17" s="423"/>
      <c r="BX17" s="423"/>
      <c r="BY17" s="423"/>
      <c r="BZ17" s="423"/>
      <c r="CA17" s="423"/>
      <c r="CB17" s="423"/>
      <c r="CC17" s="424"/>
      <c r="CD17" s="194"/>
      <c r="CE17" s="532"/>
      <c r="CF17" s="532"/>
      <c r="CG17" s="532"/>
      <c r="CH17" s="532"/>
      <c r="CI17" s="532"/>
      <c r="CJ17" s="532"/>
      <c r="CK17" s="532"/>
      <c r="CL17" s="532"/>
      <c r="CM17" s="532"/>
      <c r="CN17" s="532"/>
      <c r="CO17" s="532"/>
      <c r="CP17" s="532"/>
      <c r="CQ17" s="532"/>
      <c r="CR17" s="532"/>
      <c r="CS17" s="533"/>
      <c r="CT17" s="419"/>
      <c r="CU17" s="420"/>
      <c r="CV17" s="420"/>
      <c r="CW17" s="420"/>
      <c r="CX17" s="420"/>
      <c r="CY17" s="420"/>
      <c r="CZ17" s="420"/>
      <c r="DA17" s="421"/>
      <c r="DB17" s="419"/>
      <c r="DC17" s="420"/>
      <c r="DD17" s="420"/>
      <c r="DE17" s="420"/>
      <c r="DF17" s="420"/>
      <c r="DG17" s="420"/>
      <c r="DH17" s="420"/>
      <c r="DI17" s="421"/>
    </row>
    <row r="18" spans="1:113" ht="18.75" customHeight="1" thickBot="1" x14ac:dyDescent="0.25">
      <c r="A18" s="181"/>
      <c r="B18" s="536" t="s">
        <v>154</v>
      </c>
      <c r="C18" s="465"/>
      <c r="D18" s="465"/>
      <c r="E18" s="537"/>
      <c r="F18" s="537"/>
      <c r="G18" s="537"/>
      <c r="H18" s="537"/>
      <c r="I18" s="537"/>
      <c r="J18" s="537"/>
      <c r="K18" s="537"/>
      <c r="L18" s="538">
        <v>15.11</v>
      </c>
      <c r="M18" s="538"/>
      <c r="N18" s="538"/>
      <c r="O18" s="538"/>
      <c r="P18" s="538"/>
      <c r="Q18" s="538"/>
      <c r="R18" s="539"/>
      <c r="S18" s="539"/>
      <c r="T18" s="539"/>
      <c r="U18" s="539"/>
      <c r="V18" s="540"/>
      <c r="W18" s="440"/>
      <c r="X18" s="441"/>
      <c r="Y18" s="441"/>
      <c r="Z18" s="441"/>
      <c r="AA18" s="441"/>
      <c r="AB18" s="432"/>
      <c r="AC18" s="541">
        <v>89.3</v>
      </c>
      <c r="AD18" s="542"/>
      <c r="AE18" s="542"/>
      <c r="AF18" s="542"/>
      <c r="AG18" s="543"/>
      <c r="AH18" s="541">
        <v>89.9</v>
      </c>
      <c r="AI18" s="542"/>
      <c r="AJ18" s="542"/>
      <c r="AK18" s="542"/>
      <c r="AL18" s="544"/>
      <c r="AM18" s="451"/>
      <c r="AN18" s="452"/>
      <c r="AO18" s="452"/>
      <c r="AP18" s="452"/>
      <c r="AQ18" s="452"/>
      <c r="AR18" s="452"/>
      <c r="AS18" s="452"/>
      <c r="AT18" s="453"/>
      <c r="AU18" s="454"/>
      <c r="AV18" s="455"/>
      <c r="AW18" s="455"/>
      <c r="AX18" s="455"/>
      <c r="AY18" s="456" t="s">
        <v>155</v>
      </c>
      <c r="AZ18" s="457"/>
      <c r="BA18" s="457"/>
      <c r="BB18" s="457"/>
      <c r="BC18" s="457"/>
      <c r="BD18" s="457"/>
      <c r="BE18" s="457"/>
      <c r="BF18" s="457"/>
      <c r="BG18" s="457"/>
      <c r="BH18" s="457"/>
      <c r="BI18" s="457"/>
      <c r="BJ18" s="457"/>
      <c r="BK18" s="457"/>
      <c r="BL18" s="457"/>
      <c r="BM18" s="458"/>
      <c r="BN18" s="422">
        <v>52259383</v>
      </c>
      <c r="BO18" s="423"/>
      <c r="BP18" s="423"/>
      <c r="BQ18" s="423"/>
      <c r="BR18" s="423"/>
      <c r="BS18" s="423"/>
      <c r="BT18" s="423"/>
      <c r="BU18" s="424"/>
      <c r="BV18" s="422">
        <v>49818188</v>
      </c>
      <c r="BW18" s="423"/>
      <c r="BX18" s="423"/>
      <c r="BY18" s="423"/>
      <c r="BZ18" s="423"/>
      <c r="CA18" s="423"/>
      <c r="CB18" s="423"/>
      <c r="CC18" s="424"/>
      <c r="CD18" s="194"/>
      <c r="CE18" s="532"/>
      <c r="CF18" s="532"/>
      <c r="CG18" s="532"/>
      <c r="CH18" s="532"/>
      <c r="CI18" s="532"/>
      <c r="CJ18" s="532"/>
      <c r="CK18" s="532"/>
      <c r="CL18" s="532"/>
      <c r="CM18" s="532"/>
      <c r="CN18" s="532"/>
      <c r="CO18" s="532"/>
      <c r="CP18" s="532"/>
      <c r="CQ18" s="532"/>
      <c r="CR18" s="532"/>
      <c r="CS18" s="533"/>
      <c r="CT18" s="419"/>
      <c r="CU18" s="420"/>
      <c r="CV18" s="420"/>
      <c r="CW18" s="420"/>
      <c r="CX18" s="420"/>
      <c r="CY18" s="420"/>
      <c r="CZ18" s="420"/>
      <c r="DA18" s="421"/>
      <c r="DB18" s="419"/>
      <c r="DC18" s="420"/>
      <c r="DD18" s="420"/>
      <c r="DE18" s="420"/>
      <c r="DF18" s="420"/>
      <c r="DG18" s="420"/>
      <c r="DH18" s="420"/>
      <c r="DI18" s="421"/>
    </row>
    <row r="19" spans="1:113" ht="18.75" customHeight="1" thickBot="1" x14ac:dyDescent="0.25">
      <c r="A19" s="181"/>
      <c r="B19" s="536" t="s">
        <v>156</v>
      </c>
      <c r="C19" s="465"/>
      <c r="D19" s="465"/>
      <c r="E19" s="537"/>
      <c r="F19" s="537"/>
      <c r="G19" s="537"/>
      <c r="H19" s="537"/>
      <c r="I19" s="537"/>
      <c r="J19" s="537"/>
      <c r="K19" s="537"/>
      <c r="L19" s="545">
        <v>14860</v>
      </c>
      <c r="M19" s="545"/>
      <c r="N19" s="545"/>
      <c r="O19" s="545"/>
      <c r="P19" s="545"/>
      <c r="Q19" s="545"/>
      <c r="R19" s="546"/>
      <c r="S19" s="546"/>
      <c r="T19" s="546"/>
      <c r="U19" s="546"/>
      <c r="V19" s="547"/>
      <c r="W19" s="379"/>
      <c r="X19" s="380"/>
      <c r="Y19" s="380"/>
      <c r="Z19" s="380"/>
      <c r="AA19" s="380"/>
      <c r="AB19" s="380"/>
      <c r="AC19" s="554"/>
      <c r="AD19" s="554"/>
      <c r="AE19" s="554"/>
      <c r="AF19" s="554"/>
      <c r="AG19" s="554"/>
      <c r="AH19" s="554"/>
      <c r="AI19" s="554"/>
      <c r="AJ19" s="554"/>
      <c r="AK19" s="554"/>
      <c r="AL19" s="555"/>
      <c r="AM19" s="451"/>
      <c r="AN19" s="452"/>
      <c r="AO19" s="452"/>
      <c r="AP19" s="452"/>
      <c r="AQ19" s="452"/>
      <c r="AR19" s="452"/>
      <c r="AS19" s="452"/>
      <c r="AT19" s="453"/>
      <c r="AU19" s="454"/>
      <c r="AV19" s="455"/>
      <c r="AW19" s="455"/>
      <c r="AX19" s="455"/>
      <c r="AY19" s="456" t="s">
        <v>157</v>
      </c>
      <c r="AZ19" s="457"/>
      <c r="BA19" s="457"/>
      <c r="BB19" s="457"/>
      <c r="BC19" s="457"/>
      <c r="BD19" s="457"/>
      <c r="BE19" s="457"/>
      <c r="BF19" s="457"/>
      <c r="BG19" s="457"/>
      <c r="BH19" s="457"/>
      <c r="BI19" s="457"/>
      <c r="BJ19" s="457"/>
      <c r="BK19" s="457"/>
      <c r="BL19" s="457"/>
      <c r="BM19" s="458"/>
      <c r="BN19" s="422">
        <v>86434655</v>
      </c>
      <c r="BO19" s="423"/>
      <c r="BP19" s="423"/>
      <c r="BQ19" s="423"/>
      <c r="BR19" s="423"/>
      <c r="BS19" s="423"/>
      <c r="BT19" s="423"/>
      <c r="BU19" s="424"/>
      <c r="BV19" s="422">
        <v>84519163</v>
      </c>
      <c r="BW19" s="423"/>
      <c r="BX19" s="423"/>
      <c r="BY19" s="423"/>
      <c r="BZ19" s="423"/>
      <c r="CA19" s="423"/>
      <c r="CB19" s="423"/>
      <c r="CC19" s="424"/>
      <c r="CD19" s="194"/>
      <c r="CE19" s="532"/>
      <c r="CF19" s="532"/>
      <c r="CG19" s="532"/>
      <c r="CH19" s="532"/>
      <c r="CI19" s="532"/>
      <c r="CJ19" s="532"/>
      <c r="CK19" s="532"/>
      <c r="CL19" s="532"/>
      <c r="CM19" s="532"/>
      <c r="CN19" s="532"/>
      <c r="CO19" s="532"/>
      <c r="CP19" s="532"/>
      <c r="CQ19" s="532"/>
      <c r="CR19" s="532"/>
      <c r="CS19" s="533"/>
      <c r="CT19" s="419"/>
      <c r="CU19" s="420"/>
      <c r="CV19" s="420"/>
      <c r="CW19" s="420"/>
      <c r="CX19" s="420"/>
      <c r="CY19" s="420"/>
      <c r="CZ19" s="420"/>
      <c r="DA19" s="421"/>
      <c r="DB19" s="419"/>
      <c r="DC19" s="420"/>
      <c r="DD19" s="420"/>
      <c r="DE19" s="420"/>
      <c r="DF19" s="420"/>
      <c r="DG19" s="420"/>
      <c r="DH19" s="420"/>
      <c r="DI19" s="421"/>
    </row>
    <row r="20" spans="1:113" ht="18.75" customHeight="1" thickBot="1" x14ac:dyDescent="0.25">
      <c r="A20" s="181"/>
      <c r="B20" s="536" t="s">
        <v>158</v>
      </c>
      <c r="C20" s="465"/>
      <c r="D20" s="465"/>
      <c r="E20" s="537"/>
      <c r="F20" s="537"/>
      <c r="G20" s="537"/>
      <c r="H20" s="537"/>
      <c r="I20" s="537"/>
      <c r="J20" s="537"/>
      <c r="K20" s="537"/>
      <c r="L20" s="545">
        <v>135749</v>
      </c>
      <c r="M20" s="545"/>
      <c r="N20" s="545"/>
      <c r="O20" s="545"/>
      <c r="P20" s="545"/>
      <c r="Q20" s="545"/>
      <c r="R20" s="546"/>
      <c r="S20" s="546"/>
      <c r="T20" s="546"/>
      <c r="U20" s="546"/>
      <c r="V20" s="547"/>
      <c r="W20" s="440"/>
      <c r="X20" s="441"/>
      <c r="Y20" s="441"/>
      <c r="Z20" s="441"/>
      <c r="AA20" s="441"/>
      <c r="AB20" s="441"/>
      <c r="AC20" s="548"/>
      <c r="AD20" s="548"/>
      <c r="AE20" s="548"/>
      <c r="AF20" s="548"/>
      <c r="AG20" s="548"/>
      <c r="AH20" s="548"/>
      <c r="AI20" s="548"/>
      <c r="AJ20" s="548"/>
      <c r="AK20" s="548"/>
      <c r="AL20" s="549"/>
      <c r="AM20" s="550"/>
      <c r="AN20" s="477"/>
      <c r="AO20" s="477"/>
      <c r="AP20" s="477"/>
      <c r="AQ20" s="477"/>
      <c r="AR20" s="477"/>
      <c r="AS20" s="477"/>
      <c r="AT20" s="478"/>
      <c r="AU20" s="551"/>
      <c r="AV20" s="552"/>
      <c r="AW20" s="552"/>
      <c r="AX20" s="553"/>
      <c r="AY20" s="456"/>
      <c r="AZ20" s="457"/>
      <c r="BA20" s="457"/>
      <c r="BB20" s="457"/>
      <c r="BC20" s="457"/>
      <c r="BD20" s="457"/>
      <c r="BE20" s="457"/>
      <c r="BF20" s="457"/>
      <c r="BG20" s="457"/>
      <c r="BH20" s="457"/>
      <c r="BI20" s="457"/>
      <c r="BJ20" s="457"/>
      <c r="BK20" s="457"/>
      <c r="BL20" s="457"/>
      <c r="BM20" s="458"/>
      <c r="BN20" s="422"/>
      <c r="BO20" s="423"/>
      <c r="BP20" s="423"/>
      <c r="BQ20" s="423"/>
      <c r="BR20" s="423"/>
      <c r="BS20" s="423"/>
      <c r="BT20" s="423"/>
      <c r="BU20" s="424"/>
      <c r="BV20" s="422"/>
      <c r="BW20" s="423"/>
      <c r="BX20" s="423"/>
      <c r="BY20" s="423"/>
      <c r="BZ20" s="423"/>
      <c r="CA20" s="423"/>
      <c r="CB20" s="423"/>
      <c r="CC20" s="424"/>
      <c r="CD20" s="194"/>
      <c r="CE20" s="532"/>
      <c r="CF20" s="532"/>
      <c r="CG20" s="532"/>
      <c r="CH20" s="532"/>
      <c r="CI20" s="532"/>
      <c r="CJ20" s="532"/>
      <c r="CK20" s="532"/>
      <c r="CL20" s="532"/>
      <c r="CM20" s="532"/>
      <c r="CN20" s="532"/>
      <c r="CO20" s="532"/>
      <c r="CP20" s="532"/>
      <c r="CQ20" s="532"/>
      <c r="CR20" s="532"/>
      <c r="CS20" s="533"/>
      <c r="CT20" s="419"/>
      <c r="CU20" s="420"/>
      <c r="CV20" s="420"/>
      <c r="CW20" s="420"/>
      <c r="CX20" s="420"/>
      <c r="CY20" s="420"/>
      <c r="CZ20" s="420"/>
      <c r="DA20" s="421"/>
      <c r="DB20" s="419"/>
      <c r="DC20" s="420"/>
      <c r="DD20" s="420"/>
      <c r="DE20" s="420"/>
      <c r="DF20" s="420"/>
      <c r="DG20" s="420"/>
      <c r="DH20" s="420"/>
      <c r="DI20" s="421"/>
    </row>
    <row r="21" spans="1:113" ht="18.75" customHeight="1" x14ac:dyDescent="0.2">
      <c r="A21" s="181"/>
      <c r="B21" s="556" t="s">
        <v>159</v>
      </c>
      <c r="C21" s="557"/>
      <c r="D21" s="557"/>
      <c r="E21" s="557"/>
      <c r="F21" s="557"/>
      <c r="G21" s="557"/>
      <c r="H21" s="557"/>
      <c r="I21" s="557"/>
      <c r="J21" s="557"/>
      <c r="K21" s="557"/>
      <c r="L21" s="557"/>
      <c r="M21" s="557"/>
      <c r="N21" s="557"/>
      <c r="O21" s="557"/>
      <c r="P21" s="557"/>
      <c r="Q21" s="557"/>
      <c r="R21" s="557"/>
      <c r="S21" s="557"/>
      <c r="T21" s="557"/>
      <c r="U21" s="557"/>
      <c r="V21" s="557"/>
      <c r="W21" s="557"/>
      <c r="X21" s="557"/>
      <c r="Y21" s="557"/>
      <c r="Z21" s="557"/>
      <c r="AA21" s="557"/>
      <c r="AB21" s="557"/>
      <c r="AC21" s="557"/>
      <c r="AD21" s="557"/>
      <c r="AE21" s="557"/>
      <c r="AF21" s="557"/>
      <c r="AG21" s="557"/>
      <c r="AH21" s="557"/>
      <c r="AI21" s="557"/>
      <c r="AJ21" s="557"/>
      <c r="AK21" s="557"/>
      <c r="AL21" s="557"/>
      <c r="AM21" s="557"/>
      <c r="AN21" s="557"/>
      <c r="AO21" s="557"/>
      <c r="AP21" s="557"/>
      <c r="AQ21" s="557"/>
      <c r="AR21" s="557"/>
      <c r="AS21" s="557"/>
      <c r="AT21" s="557"/>
      <c r="AU21" s="557"/>
      <c r="AV21" s="557"/>
      <c r="AW21" s="557"/>
      <c r="AX21" s="558"/>
      <c r="AY21" s="456"/>
      <c r="AZ21" s="457"/>
      <c r="BA21" s="457"/>
      <c r="BB21" s="457"/>
      <c r="BC21" s="457"/>
      <c r="BD21" s="457"/>
      <c r="BE21" s="457"/>
      <c r="BF21" s="457"/>
      <c r="BG21" s="457"/>
      <c r="BH21" s="457"/>
      <c r="BI21" s="457"/>
      <c r="BJ21" s="457"/>
      <c r="BK21" s="457"/>
      <c r="BL21" s="457"/>
      <c r="BM21" s="458"/>
      <c r="BN21" s="422"/>
      <c r="BO21" s="423"/>
      <c r="BP21" s="423"/>
      <c r="BQ21" s="423"/>
      <c r="BR21" s="423"/>
      <c r="BS21" s="423"/>
      <c r="BT21" s="423"/>
      <c r="BU21" s="424"/>
      <c r="BV21" s="422"/>
      <c r="BW21" s="423"/>
      <c r="BX21" s="423"/>
      <c r="BY21" s="423"/>
      <c r="BZ21" s="423"/>
      <c r="CA21" s="423"/>
      <c r="CB21" s="423"/>
      <c r="CC21" s="424"/>
      <c r="CD21" s="194"/>
      <c r="CE21" s="532"/>
      <c r="CF21" s="532"/>
      <c r="CG21" s="532"/>
      <c r="CH21" s="532"/>
      <c r="CI21" s="532"/>
      <c r="CJ21" s="532"/>
      <c r="CK21" s="532"/>
      <c r="CL21" s="532"/>
      <c r="CM21" s="532"/>
      <c r="CN21" s="532"/>
      <c r="CO21" s="532"/>
      <c r="CP21" s="532"/>
      <c r="CQ21" s="532"/>
      <c r="CR21" s="532"/>
      <c r="CS21" s="533"/>
      <c r="CT21" s="419"/>
      <c r="CU21" s="420"/>
      <c r="CV21" s="420"/>
      <c r="CW21" s="420"/>
      <c r="CX21" s="420"/>
      <c r="CY21" s="420"/>
      <c r="CZ21" s="420"/>
      <c r="DA21" s="421"/>
      <c r="DB21" s="419"/>
      <c r="DC21" s="420"/>
      <c r="DD21" s="420"/>
      <c r="DE21" s="420"/>
      <c r="DF21" s="420"/>
      <c r="DG21" s="420"/>
      <c r="DH21" s="420"/>
      <c r="DI21" s="421"/>
    </row>
    <row r="22" spans="1:113" ht="18.75" customHeight="1" thickBot="1" x14ac:dyDescent="0.25">
      <c r="A22" s="181"/>
      <c r="B22" s="559" t="s">
        <v>160</v>
      </c>
      <c r="C22" s="560"/>
      <c r="D22" s="561"/>
      <c r="E22" s="434" t="s">
        <v>1</v>
      </c>
      <c r="F22" s="439"/>
      <c r="G22" s="439"/>
      <c r="H22" s="439"/>
      <c r="I22" s="439"/>
      <c r="J22" s="439"/>
      <c r="K22" s="429"/>
      <c r="L22" s="434" t="s">
        <v>161</v>
      </c>
      <c r="M22" s="439"/>
      <c r="N22" s="439"/>
      <c r="O22" s="439"/>
      <c r="P22" s="429"/>
      <c r="Q22" s="568" t="s">
        <v>162</v>
      </c>
      <c r="R22" s="569"/>
      <c r="S22" s="569"/>
      <c r="T22" s="569"/>
      <c r="U22" s="569"/>
      <c r="V22" s="570"/>
      <c r="W22" s="574" t="s">
        <v>163</v>
      </c>
      <c r="X22" s="560"/>
      <c r="Y22" s="561"/>
      <c r="Z22" s="434" t="s">
        <v>1</v>
      </c>
      <c r="AA22" s="439"/>
      <c r="AB22" s="439"/>
      <c r="AC22" s="439"/>
      <c r="AD22" s="439"/>
      <c r="AE22" s="439"/>
      <c r="AF22" s="439"/>
      <c r="AG22" s="429"/>
      <c r="AH22" s="587" t="s">
        <v>164</v>
      </c>
      <c r="AI22" s="439"/>
      <c r="AJ22" s="439"/>
      <c r="AK22" s="439"/>
      <c r="AL22" s="429"/>
      <c r="AM22" s="587" t="s">
        <v>165</v>
      </c>
      <c r="AN22" s="588"/>
      <c r="AO22" s="588"/>
      <c r="AP22" s="588"/>
      <c r="AQ22" s="588"/>
      <c r="AR22" s="589"/>
      <c r="AS22" s="568" t="s">
        <v>162</v>
      </c>
      <c r="AT22" s="569"/>
      <c r="AU22" s="569"/>
      <c r="AV22" s="569"/>
      <c r="AW22" s="569"/>
      <c r="AX22" s="593"/>
      <c r="AY22" s="595"/>
      <c r="AZ22" s="596"/>
      <c r="BA22" s="596"/>
      <c r="BB22" s="596"/>
      <c r="BC22" s="596"/>
      <c r="BD22" s="596"/>
      <c r="BE22" s="596"/>
      <c r="BF22" s="596"/>
      <c r="BG22" s="596"/>
      <c r="BH22" s="596"/>
      <c r="BI22" s="596"/>
      <c r="BJ22" s="596"/>
      <c r="BK22" s="596"/>
      <c r="BL22" s="596"/>
      <c r="BM22" s="597"/>
      <c r="BN22" s="598"/>
      <c r="BO22" s="599"/>
      <c r="BP22" s="599"/>
      <c r="BQ22" s="599"/>
      <c r="BR22" s="599"/>
      <c r="BS22" s="599"/>
      <c r="BT22" s="599"/>
      <c r="BU22" s="600"/>
      <c r="BV22" s="598"/>
      <c r="BW22" s="599"/>
      <c r="BX22" s="599"/>
      <c r="BY22" s="599"/>
      <c r="BZ22" s="599"/>
      <c r="CA22" s="599"/>
      <c r="CB22" s="599"/>
      <c r="CC22" s="600"/>
      <c r="CD22" s="194"/>
      <c r="CE22" s="532"/>
      <c r="CF22" s="532"/>
      <c r="CG22" s="532"/>
      <c r="CH22" s="532"/>
      <c r="CI22" s="532"/>
      <c r="CJ22" s="532"/>
      <c r="CK22" s="532"/>
      <c r="CL22" s="532"/>
      <c r="CM22" s="532"/>
      <c r="CN22" s="532"/>
      <c r="CO22" s="532"/>
      <c r="CP22" s="532"/>
      <c r="CQ22" s="532"/>
      <c r="CR22" s="532"/>
      <c r="CS22" s="533"/>
      <c r="CT22" s="419"/>
      <c r="CU22" s="420"/>
      <c r="CV22" s="420"/>
      <c r="CW22" s="420"/>
      <c r="CX22" s="420"/>
      <c r="CY22" s="420"/>
      <c r="CZ22" s="420"/>
      <c r="DA22" s="421"/>
      <c r="DB22" s="419"/>
      <c r="DC22" s="420"/>
      <c r="DD22" s="420"/>
      <c r="DE22" s="420"/>
      <c r="DF22" s="420"/>
      <c r="DG22" s="420"/>
      <c r="DH22" s="420"/>
      <c r="DI22" s="421"/>
    </row>
    <row r="23" spans="1:113" ht="18.75" customHeight="1" x14ac:dyDescent="0.2">
      <c r="A23" s="181"/>
      <c r="B23" s="562"/>
      <c r="C23" s="563"/>
      <c r="D23" s="564"/>
      <c r="E23" s="408"/>
      <c r="F23" s="413"/>
      <c r="G23" s="413"/>
      <c r="H23" s="413"/>
      <c r="I23" s="413"/>
      <c r="J23" s="413"/>
      <c r="K23" s="402"/>
      <c r="L23" s="408"/>
      <c r="M23" s="413"/>
      <c r="N23" s="413"/>
      <c r="O23" s="413"/>
      <c r="P23" s="402"/>
      <c r="Q23" s="571"/>
      <c r="R23" s="572"/>
      <c r="S23" s="572"/>
      <c r="T23" s="572"/>
      <c r="U23" s="572"/>
      <c r="V23" s="573"/>
      <c r="W23" s="575"/>
      <c r="X23" s="563"/>
      <c r="Y23" s="564"/>
      <c r="Z23" s="408"/>
      <c r="AA23" s="413"/>
      <c r="AB23" s="413"/>
      <c r="AC23" s="413"/>
      <c r="AD23" s="413"/>
      <c r="AE23" s="413"/>
      <c r="AF23" s="413"/>
      <c r="AG23" s="402"/>
      <c r="AH23" s="408"/>
      <c r="AI23" s="413"/>
      <c r="AJ23" s="413"/>
      <c r="AK23" s="413"/>
      <c r="AL23" s="402"/>
      <c r="AM23" s="590"/>
      <c r="AN23" s="591"/>
      <c r="AO23" s="591"/>
      <c r="AP23" s="591"/>
      <c r="AQ23" s="591"/>
      <c r="AR23" s="592"/>
      <c r="AS23" s="571"/>
      <c r="AT23" s="572"/>
      <c r="AU23" s="572"/>
      <c r="AV23" s="572"/>
      <c r="AW23" s="572"/>
      <c r="AX23" s="594"/>
      <c r="AY23" s="382" t="s">
        <v>166</v>
      </c>
      <c r="AZ23" s="383"/>
      <c r="BA23" s="383"/>
      <c r="BB23" s="383"/>
      <c r="BC23" s="383"/>
      <c r="BD23" s="383"/>
      <c r="BE23" s="383"/>
      <c r="BF23" s="383"/>
      <c r="BG23" s="383"/>
      <c r="BH23" s="383"/>
      <c r="BI23" s="383"/>
      <c r="BJ23" s="383"/>
      <c r="BK23" s="383"/>
      <c r="BL23" s="383"/>
      <c r="BM23" s="384"/>
      <c r="BN23" s="422">
        <v>6606106</v>
      </c>
      <c r="BO23" s="423"/>
      <c r="BP23" s="423"/>
      <c r="BQ23" s="423"/>
      <c r="BR23" s="423"/>
      <c r="BS23" s="423"/>
      <c r="BT23" s="423"/>
      <c r="BU23" s="424"/>
      <c r="BV23" s="422">
        <v>7846428</v>
      </c>
      <c r="BW23" s="423"/>
      <c r="BX23" s="423"/>
      <c r="BY23" s="423"/>
      <c r="BZ23" s="423"/>
      <c r="CA23" s="423"/>
      <c r="CB23" s="423"/>
      <c r="CC23" s="424"/>
      <c r="CD23" s="194"/>
      <c r="CE23" s="532"/>
      <c r="CF23" s="532"/>
      <c r="CG23" s="532"/>
      <c r="CH23" s="532"/>
      <c r="CI23" s="532"/>
      <c r="CJ23" s="532"/>
      <c r="CK23" s="532"/>
      <c r="CL23" s="532"/>
      <c r="CM23" s="532"/>
      <c r="CN23" s="532"/>
      <c r="CO23" s="532"/>
      <c r="CP23" s="532"/>
      <c r="CQ23" s="532"/>
      <c r="CR23" s="532"/>
      <c r="CS23" s="533"/>
      <c r="CT23" s="419"/>
      <c r="CU23" s="420"/>
      <c r="CV23" s="420"/>
      <c r="CW23" s="420"/>
      <c r="CX23" s="420"/>
      <c r="CY23" s="420"/>
      <c r="CZ23" s="420"/>
      <c r="DA23" s="421"/>
      <c r="DB23" s="419"/>
      <c r="DC23" s="420"/>
      <c r="DD23" s="420"/>
      <c r="DE23" s="420"/>
      <c r="DF23" s="420"/>
      <c r="DG23" s="420"/>
      <c r="DH23" s="420"/>
      <c r="DI23" s="421"/>
    </row>
    <row r="24" spans="1:113" ht="18.75" customHeight="1" thickBot="1" x14ac:dyDescent="0.25">
      <c r="A24" s="181"/>
      <c r="B24" s="562"/>
      <c r="C24" s="563"/>
      <c r="D24" s="564"/>
      <c r="E24" s="472" t="s">
        <v>167</v>
      </c>
      <c r="F24" s="452"/>
      <c r="G24" s="452"/>
      <c r="H24" s="452"/>
      <c r="I24" s="452"/>
      <c r="J24" s="452"/>
      <c r="K24" s="453"/>
      <c r="L24" s="473">
        <v>1</v>
      </c>
      <c r="M24" s="474"/>
      <c r="N24" s="474"/>
      <c r="O24" s="474"/>
      <c r="P24" s="516"/>
      <c r="Q24" s="473">
        <v>11111</v>
      </c>
      <c r="R24" s="474"/>
      <c r="S24" s="474"/>
      <c r="T24" s="474"/>
      <c r="U24" s="474"/>
      <c r="V24" s="516"/>
      <c r="W24" s="575"/>
      <c r="X24" s="563"/>
      <c r="Y24" s="564"/>
      <c r="Z24" s="472" t="s">
        <v>168</v>
      </c>
      <c r="AA24" s="452"/>
      <c r="AB24" s="452"/>
      <c r="AC24" s="452"/>
      <c r="AD24" s="452"/>
      <c r="AE24" s="452"/>
      <c r="AF24" s="452"/>
      <c r="AG24" s="453"/>
      <c r="AH24" s="473">
        <v>1879</v>
      </c>
      <c r="AI24" s="474"/>
      <c r="AJ24" s="474"/>
      <c r="AK24" s="474"/>
      <c r="AL24" s="516"/>
      <c r="AM24" s="473">
        <v>5590025</v>
      </c>
      <c r="AN24" s="474"/>
      <c r="AO24" s="474"/>
      <c r="AP24" s="474"/>
      <c r="AQ24" s="474"/>
      <c r="AR24" s="516"/>
      <c r="AS24" s="473">
        <v>2975</v>
      </c>
      <c r="AT24" s="474"/>
      <c r="AU24" s="474"/>
      <c r="AV24" s="474"/>
      <c r="AW24" s="474"/>
      <c r="AX24" s="475"/>
      <c r="AY24" s="595" t="s">
        <v>169</v>
      </c>
      <c r="AZ24" s="596"/>
      <c r="BA24" s="596"/>
      <c r="BB24" s="596"/>
      <c r="BC24" s="596"/>
      <c r="BD24" s="596"/>
      <c r="BE24" s="596"/>
      <c r="BF24" s="596"/>
      <c r="BG24" s="596"/>
      <c r="BH24" s="596"/>
      <c r="BI24" s="596"/>
      <c r="BJ24" s="596"/>
      <c r="BK24" s="596"/>
      <c r="BL24" s="596"/>
      <c r="BM24" s="597"/>
      <c r="BN24" s="422">
        <v>6517165</v>
      </c>
      <c r="BO24" s="423"/>
      <c r="BP24" s="423"/>
      <c r="BQ24" s="423"/>
      <c r="BR24" s="423"/>
      <c r="BS24" s="423"/>
      <c r="BT24" s="423"/>
      <c r="BU24" s="424"/>
      <c r="BV24" s="422">
        <v>7746369</v>
      </c>
      <c r="BW24" s="423"/>
      <c r="BX24" s="423"/>
      <c r="BY24" s="423"/>
      <c r="BZ24" s="423"/>
      <c r="CA24" s="423"/>
      <c r="CB24" s="423"/>
      <c r="CC24" s="424"/>
      <c r="CD24" s="194"/>
      <c r="CE24" s="532"/>
      <c r="CF24" s="532"/>
      <c r="CG24" s="532"/>
      <c r="CH24" s="532"/>
      <c r="CI24" s="532"/>
      <c r="CJ24" s="532"/>
      <c r="CK24" s="532"/>
      <c r="CL24" s="532"/>
      <c r="CM24" s="532"/>
      <c r="CN24" s="532"/>
      <c r="CO24" s="532"/>
      <c r="CP24" s="532"/>
      <c r="CQ24" s="532"/>
      <c r="CR24" s="532"/>
      <c r="CS24" s="533"/>
      <c r="CT24" s="419"/>
      <c r="CU24" s="420"/>
      <c r="CV24" s="420"/>
      <c r="CW24" s="420"/>
      <c r="CX24" s="420"/>
      <c r="CY24" s="420"/>
      <c r="CZ24" s="420"/>
      <c r="DA24" s="421"/>
      <c r="DB24" s="419"/>
      <c r="DC24" s="420"/>
      <c r="DD24" s="420"/>
      <c r="DE24" s="420"/>
      <c r="DF24" s="420"/>
      <c r="DG24" s="420"/>
      <c r="DH24" s="420"/>
      <c r="DI24" s="421"/>
    </row>
    <row r="25" spans="1:113" ht="18.75" customHeight="1" x14ac:dyDescent="0.2">
      <c r="A25" s="181"/>
      <c r="B25" s="562"/>
      <c r="C25" s="563"/>
      <c r="D25" s="564"/>
      <c r="E25" s="472" t="s">
        <v>170</v>
      </c>
      <c r="F25" s="452"/>
      <c r="G25" s="452"/>
      <c r="H25" s="452"/>
      <c r="I25" s="452"/>
      <c r="J25" s="452"/>
      <c r="K25" s="453"/>
      <c r="L25" s="473">
        <v>2</v>
      </c>
      <c r="M25" s="474"/>
      <c r="N25" s="474"/>
      <c r="O25" s="474"/>
      <c r="P25" s="516"/>
      <c r="Q25" s="473">
        <v>9081</v>
      </c>
      <c r="R25" s="474"/>
      <c r="S25" s="474"/>
      <c r="T25" s="474"/>
      <c r="U25" s="474"/>
      <c r="V25" s="516"/>
      <c r="W25" s="575"/>
      <c r="X25" s="563"/>
      <c r="Y25" s="564"/>
      <c r="Z25" s="472" t="s">
        <v>171</v>
      </c>
      <c r="AA25" s="452"/>
      <c r="AB25" s="452"/>
      <c r="AC25" s="452"/>
      <c r="AD25" s="452"/>
      <c r="AE25" s="452"/>
      <c r="AF25" s="452"/>
      <c r="AG25" s="453"/>
      <c r="AH25" s="473" t="s">
        <v>172</v>
      </c>
      <c r="AI25" s="474"/>
      <c r="AJ25" s="474"/>
      <c r="AK25" s="474"/>
      <c r="AL25" s="516"/>
      <c r="AM25" s="473" t="s">
        <v>127</v>
      </c>
      <c r="AN25" s="474"/>
      <c r="AO25" s="474"/>
      <c r="AP25" s="474"/>
      <c r="AQ25" s="474"/>
      <c r="AR25" s="516"/>
      <c r="AS25" s="473" t="s">
        <v>128</v>
      </c>
      <c r="AT25" s="474"/>
      <c r="AU25" s="474"/>
      <c r="AV25" s="474"/>
      <c r="AW25" s="474"/>
      <c r="AX25" s="475"/>
      <c r="AY25" s="382" t="s">
        <v>173</v>
      </c>
      <c r="AZ25" s="383"/>
      <c r="BA25" s="383"/>
      <c r="BB25" s="383"/>
      <c r="BC25" s="383"/>
      <c r="BD25" s="383"/>
      <c r="BE25" s="383"/>
      <c r="BF25" s="383"/>
      <c r="BG25" s="383"/>
      <c r="BH25" s="383"/>
      <c r="BI25" s="383"/>
      <c r="BJ25" s="383"/>
      <c r="BK25" s="383"/>
      <c r="BL25" s="383"/>
      <c r="BM25" s="384"/>
      <c r="BN25" s="385">
        <v>8495767</v>
      </c>
      <c r="BO25" s="386"/>
      <c r="BP25" s="386"/>
      <c r="BQ25" s="386"/>
      <c r="BR25" s="386"/>
      <c r="BS25" s="386"/>
      <c r="BT25" s="386"/>
      <c r="BU25" s="387"/>
      <c r="BV25" s="385">
        <v>10067995</v>
      </c>
      <c r="BW25" s="386"/>
      <c r="BX25" s="386"/>
      <c r="BY25" s="386"/>
      <c r="BZ25" s="386"/>
      <c r="CA25" s="386"/>
      <c r="CB25" s="386"/>
      <c r="CC25" s="387"/>
      <c r="CD25" s="194"/>
      <c r="CE25" s="532"/>
      <c r="CF25" s="532"/>
      <c r="CG25" s="532"/>
      <c r="CH25" s="532"/>
      <c r="CI25" s="532"/>
      <c r="CJ25" s="532"/>
      <c r="CK25" s="532"/>
      <c r="CL25" s="532"/>
      <c r="CM25" s="532"/>
      <c r="CN25" s="532"/>
      <c r="CO25" s="532"/>
      <c r="CP25" s="532"/>
      <c r="CQ25" s="532"/>
      <c r="CR25" s="532"/>
      <c r="CS25" s="533"/>
      <c r="CT25" s="419"/>
      <c r="CU25" s="420"/>
      <c r="CV25" s="420"/>
      <c r="CW25" s="420"/>
      <c r="CX25" s="420"/>
      <c r="CY25" s="420"/>
      <c r="CZ25" s="420"/>
      <c r="DA25" s="421"/>
      <c r="DB25" s="419"/>
      <c r="DC25" s="420"/>
      <c r="DD25" s="420"/>
      <c r="DE25" s="420"/>
      <c r="DF25" s="420"/>
      <c r="DG25" s="420"/>
      <c r="DH25" s="420"/>
      <c r="DI25" s="421"/>
    </row>
    <row r="26" spans="1:113" ht="18.75" customHeight="1" x14ac:dyDescent="0.2">
      <c r="A26" s="181"/>
      <c r="B26" s="562"/>
      <c r="C26" s="563"/>
      <c r="D26" s="564"/>
      <c r="E26" s="472" t="s">
        <v>174</v>
      </c>
      <c r="F26" s="452"/>
      <c r="G26" s="452"/>
      <c r="H26" s="452"/>
      <c r="I26" s="452"/>
      <c r="J26" s="452"/>
      <c r="K26" s="453"/>
      <c r="L26" s="473">
        <v>1</v>
      </c>
      <c r="M26" s="474"/>
      <c r="N26" s="474"/>
      <c r="O26" s="474"/>
      <c r="P26" s="516"/>
      <c r="Q26" s="473">
        <v>8153</v>
      </c>
      <c r="R26" s="474"/>
      <c r="S26" s="474"/>
      <c r="T26" s="474"/>
      <c r="U26" s="474"/>
      <c r="V26" s="516"/>
      <c r="W26" s="575"/>
      <c r="X26" s="563"/>
      <c r="Y26" s="564"/>
      <c r="Z26" s="472" t="s">
        <v>175</v>
      </c>
      <c r="AA26" s="585"/>
      <c r="AB26" s="585"/>
      <c r="AC26" s="585"/>
      <c r="AD26" s="585"/>
      <c r="AE26" s="585"/>
      <c r="AF26" s="585"/>
      <c r="AG26" s="586"/>
      <c r="AH26" s="473">
        <v>306</v>
      </c>
      <c r="AI26" s="474"/>
      <c r="AJ26" s="474"/>
      <c r="AK26" s="474"/>
      <c r="AL26" s="516"/>
      <c r="AM26" s="473">
        <v>913716</v>
      </c>
      <c r="AN26" s="474"/>
      <c r="AO26" s="474"/>
      <c r="AP26" s="474"/>
      <c r="AQ26" s="474"/>
      <c r="AR26" s="516"/>
      <c r="AS26" s="473">
        <v>2986</v>
      </c>
      <c r="AT26" s="474"/>
      <c r="AU26" s="474"/>
      <c r="AV26" s="474"/>
      <c r="AW26" s="474"/>
      <c r="AX26" s="475"/>
      <c r="AY26" s="425" t="s">
        <v>176</v>
      </c>
      <c r="AZ26" s="426"/>
      <c r="BA26" s="426"/>
      <c r="BB26" s="426"/>
      <c r="BC26" s="426"/>
      <c r="BD26" s="426"/>
      <c r="BE26" s="426"/>
      <c r="BF26" s="426"/>
      <c r="BG26" s="426"/>
      <c r="BH26" s="426"/>
      <c r="BI26" s="426"/>
      <c r="BJ26" s="426"/>
      <c r="BK26" s="426"/>
      <c r="BL26" s="426"/>
      <c r="BM26" s="427"/>
      <c r="BN26" s="422">
        <v>150000</v>
      </c>
      <c r="BO26" s="423"/>
      <c r="BP26" s="423"/>
      <c r="BQ26" s="423"/>
      <c r="BR26" s="423"/>
      <c r="BS26" s="423"/>
      <c r="BT26" s="423"/>
      <c r="BU26" s="424"/>
      <c r="BV26" s="422">
        <v>100000</v>
      </c>
      <c r="BW26" s="423"/>
      <c r="BX26" s="423"/>
      <c r="BY26" s="423"/>
      <c r="BZ26" s="423"/>
      <c r="CA26" s="423"/>
      <c r="CB26" s="423"/>
      <c r="CC26" s="424"/>
      <c r="CD26" s="194"/>
      <c r="CE26" s="532"/>
      <c r="CF26" s="532"/>
      <c r="CG26" s="532"/>
      <c r="CH26" s="532"/>
      <c r="CI26" s="532"/>
      <c r="CJ26" s="532"/>
      <c r="CK26" s="532"/>
      <c r="CL26" s="532"/>
      <c r="CM26" s="532"/>
      <c r="CN26" s="532"/>
      <c r="CO26" s="532"/>
      <c r="CP26" s="532"/>
      <c r="CQ26" s="532"/>
      <c r="CR26" s="532"/>
      <c r="CS26" s="533"/>
      <c r="CT26" s="419"/>
      <c r="CU26" s="420"/>
      <c r="CV26" s="420"/>
      <c r="CW26" s="420"/>
      <c r="CX26" s="420"/>
      <c r="CY26" s="420"/>
      <c r="CZ26" s="420"/>
      <c r="DA26" s="421"/>
      <c r="DB26" s="419"/>
      <c r="DC26" s="420"/>
      <c r="DD26" s="420"/>
      <c r="DE26" s="420"/>
      <c r="DF26" s="420"/>
      <c r="DG26" s="420"/>
      <c r="DH26" s="420"/>
      <c r="DI26" s="421"/>
    </row>
    <row r="27" spans="1:113" ht="18.75" customHeight="1" thickBot="1" x14ac:dyDescent="0.25">
      <c r="A27" s="181"/>
      <c r="B27" s="562"/>
      <c r="C27" s="563"/>
      <c r="D27" s="564"/>
      <c r="E27" s="472" t="s">
        <v>177</v>
      </c>
      <c r="F27" s="452"/>
      <c r="G27" s="452"/>
      <c r="H27" s="452"/>
      <c r="I27" s="452"/>
      <c r="J27" s="452"/>
      <c r="K27" s="453"/>
      <c r="L27" s="473">
        <v>1</v>
      </c>
      <c r="M27" s="474"/>
      <c r="N27" s="474"/>
      <c r="O27" s="474"/>
      <c r="P27" s="516"/>
      <c r="Q27" s="473">
        <v>9203</v>
      </c>
      <c r="R27" s="474"/>
      <c r="S27" s="474"/>
      <c r="T27" s="474"/>
      <c r="U27" s="474"/>
      <c r="V27" s="516"/>
      <c r="W27" s="575"/>
      <c r="X27" s="563"/>
      <c r="Y27" s="564"/>
      <c r="Z27" s="472" t="s">
        <v>178</v>
      </c>
      <c r="AA27" s="452"/>
      <c r="AB27" s="452"/>
      <c r="AC27" s="452"/>
      <c r="AD27" s="452"/>
      <c r="AE27" s="452"/>
      <c r="AF27" s="452"/>
      <c r="AG27" s="453"/>
      <c r="AH27" s="473">
        <v>26</v>
      </c>
      <c r="AI27" s="474"/>
      <c r="AJ27" s="474"/>
      <c r="AK27" s="474"/>
      <c r="AL27" s="516"/>
      <c r="AM27" s="473">
        <v>91296</v>
      </c>
      <c r="AN27" s="474"/>
      <c r="AO27" s="474"/>
      <c r="AP27" s="474"/>
      <c r="AQ27" s="474"/>
      <c r="AR27" s="516"/>
      <c r="AS27" s="473">
        <v>3511</v>
      </c>
      <c r="AT27" s="474"/>
      <c r="AU27" s="474"/>
      <c r="AV27" s="474"/>
      <c r="AW27" s="474"/>
      <c r="AX27" s="475"/>
      <c r="AY27" s="517" t="s">
        <v>179</v>
      </c>
      <c r="AZ27" s="518"/>
      <c r="BA27" s="518"/>
      <c r="BB27" s="518"/>
      <c r="BC27" s="518"/>
      <c r="BD27" s="518"/>
      <c r="BE27" s="518"/>
      <c r="BF27" s="518"/>
      <c r="BG27" s="518"/>
      <c r="BH27" s="518"/>
      <c r="BI27" s="518"/>
      <c r="BJ27" s="518"/>
      <c r="BK27" s="518"/>
      <c r="BL27" s="518"/>
      <c r="BM27" s="519"/>
      <c r="BN27" s="598" t="s">
        <v>128</v>
      </c>
      <c r="BO27" s="599"/>
      <c r="BP27" s="599"/>
      <c r="BQ27" s="599"/>
      <c r="BR27" s="599"/>
      <c r="BS27" s="599"/>
      <c r="BT27" s="599"/>
      <c r="BU27" s="600"/>
      <c r="BV27" s="598" t="s">
        <v>172</v>
      </c>
      <c r="BW27" s="599"/>
      <c r="BX27" s="599"/>
      <c r="BY27" s="599"/>
      <c r="BZ27" s="599"/>
      <c r="CA27" s="599"/>
      <c r="CB27" s="599"/>
      <c r="CC27" s="600"/>
      <c r="CD27" s="196"/>
      <c r="CE27" s="532"/>
      <c r="CF27" s="532"/>
      <c r="CG27" s="532"/>
      <c r="CH27" s="532"/>
      <c r="CI27" s="532"/>
      <c r="CJ27" s="532"/>
      <c r="CK27" s="532"/>
      <c r="CL27" s="532"/>
      <c r="CM27" s="532"/>
      <c r="CN27" s="532"/>
      <c r="CO27" s="532"/>
      <c r="CP27" s="532"/>
      <c r="CQ27" s="532"/>
      <c r="CR27" s="532"/>
      <c r="CS27" s="533"/>
      <c r="CT27" s="419"/>
      <c r="CU27" s="420"/>
      <c r="CV27" s="420"/>
      <c r="CW27" s="420"/>
      <c r="CX27" s="420"/>
      <c r="CY27" s="420"/>
      <c r="CZ27" s="420"/>
      <c r="DA27" s="421"/>
      <c r="DB27" s="419"/>
      <c r="DC27" s="420"/>
      <c r="DD27" s="420"/>
      <c r="DE27" s="420"/>
      <c r="DF27" s="420"/>
      <c r="DG27" s="420"/>
      <c r="DH27" s="420"/>
      <c r="DI27" s="421"/>
    </row>
    <row r="28" spans="1:113" ht="18.75" customHeight="1" x14ac:dyDescent="0.2">
      <c r="A28" s="181"/>
      <c r="B28" s="562"/>
      <c r="C28" s="563"/>
      <c r="D28" s="564"/>
      <c r="E28" s="472" t="s">
        <v>180</v>
      </c>
      <c r="F28" s="452"/>
      <c r="G28" s="452"/>
      <c r="H28" s="452"/>
      <c r="I28" s="452"/>
      <c r="J28" s="452"/>
      <c r="K28" s="453"/>
      <c r="L28" s="473">
        <v>1</v>
      </c>
      <c r="M28" s="474"/>
      <c r="N28" s="474"/>
      <c r="O28" s="474"/>
      <c r="P28" s="516"/>
      <c r="Q28" s="473">
        <v>7678</v>
      </c>
      <c r="R28" s="474"/>
      <c r="S28" s="474"/>
      <c r="T28" s="474"/>
      <c r="U28" s="474"/>
      <c r="V28" s="516"/>
      <c r="W28" s="575"/>
      <c r="X28" s="563"/>
      <c r="Y28" s="564"/>
      <c r="Z28" s="472" t="s">
        <v>181</v>
      </c>
      <c r="AA28" s="452"/>
      <c r="AB28" s="452"/>
      <c r="AC28" s="452"/>
      <c r="AD28" s="452"/>
      <c r="AE28" s="452"/>
      <c r="AF28" s="452"/>
      <c r="AG28" s="453"/>
      <c r="AH28" s="473" t="s">
        <v>172</v>
      </c>
      <c r="AI28" s="474"/>
      <c r="AJ28" s="474"/>
      <c r="AK28" s="474"/>
      <c r="AL28" s="516"/>
      <c r="AM28" s="473" t="s">
        <v>182</v>
      </c>
      <c r="AN28" s="474"/>
      <c r="AO28" s="474"/>
      <c r="AP28" s="474"/>
      <c r="AQ28" s="474"/>
      <c r="AR28" s="516"/>
      <c r="AS28" s="473" t="s">
        <v>172</v>
      </c>
      <c r="AT28" s="474"/>
      <c r="AU28" s="474"/>
      <c r="AV28" s="474"/>
      <c r="AW28" s="474"/>
      <c r="AX28" s="475"/>
      <c r="AY28" s="601" t="s">
        <v>183</v>
      </c>
      <c r="AZ28" s="602"/>
      <c r="BA28" s="602"/>
      <c r="BB28" s="603"/>
      <c r="BC28" s="382" t="s">
        <v>46</v>
      </c>
      <c r="BD28" s="383"/>
      <c r="BE28" s="383"/>
      <c r="BF28" s="383"/>
      <c r="BG28" s="383"/>
      <c r="BH28" s="383"/>
      <c r="BI28" s="383"/>
      <c r="BJ28" s="383"/>
      <c r="BK28" s="383"/>
      <c r="BL28" s="383"/>
      <c r="BM28" s="384"/>
      <c r="BN28" s="385">
        <v>36058399</v>
      </c>
      <c r="BO28" s="386"/>
      <c r="BP28" s="386"/>
      <c r="BQ28" s="386"/>
      <c r="BR28" s="386"/>
      <c r="BS28" s="386"/>
      <c r="BT28" s="386"/>
      <c r="BU28" s="387"/>
      <c r="BV28" s="385">
        <v>36032931</v>
      </c>
      <c r="BW28" s="386"/>
      <c r="BX28" s="386"/>
      <c r="BY28" s="386"/>
      <c r="BZ28" s="386"/>
      <c r="CA28" s="386"/>
      <c r="CB28" s="386"/>
      <c r="CC28" s="387"/>
      <c r="CD28" s="194"/>
      <c r="CE28" s="532"/>
      <c r="CF28" s="532"/>
      <c r="CG28" s="532"/>
      <c r="CH28" s="532"/>
      <c r="CI28" s="532"/>
      <c r="CJ28" s="532"/>
      <c r="CK28" s="532"/>
      <c r="CL28" s="532"/>
      <c r="CM28" s="532"/>
      <c r="CN28" s="532"/>
      <c r="CO28" s="532"/>
      <c r="CP28" s="532"/>
      <c r="CQ28" s="532"/>
      <c r="CR28" s="532"/>
      <c r="CS28" s="533"/>
      <c r="CT28" s="419"/>
      <c r="CU28" s="420"/>
      <c r="CV28" s="420"/>
      <c r="CW28" s="420"/>
      <c r="CX28" s="420"/>
      <c r="CY28" s="420"/>
      <c r="CZ28" s="420"/>
      <c r="DA28" s="421"/>
      <c r="DB28" s="419"/>
      <c r="DC28" s="420"/>
      <c r="DD28" s="420"/>
      <c r="DE28" s="420"/>
      <c r="DF28" s="420"/>
      <c r="DG28" s="420"/>
      <c r="DH28" s="420"/>
      <c r="DI28" s="421"/>
    </row>
    <row r="29" spans="1:113" ht="18.75" customHeight="1" x14ac:dyDescent="0.2">
      <c r="A29" s="181"/>
      <c r="B29" s="562"/>
      <c r="C29" s="563"/>
      <c r="D29" s="564"/>
      <c r="E29" s="472" t="s">
        <v>184</v>
      </c>
      <c r="F29" s="452"/>
      <c r="G29" s="452"/>
      <c r="H29" s="452"/>
      <c r="I29" s="452"/>
      <c r="J29" s="452"/>
      <c r="K29" s="453"/>
      <c r="L29" s="473">
        <v>32</v>
      </c>
      <c r="M29" s="474"/>
      <c r="N29" s="474"/>
      <c r="O29" s="474"/>
      <c r="P29" s="516"/>
      <c r="Q29" s="473">
        <v>6111</v>
      </c>
      <c r="R29" s="474"/>
      <c r="S29" s="474"/>
      <c r="T29" s="474"/>
      <c r="U29" s="474"/>
      <c r="V29" s="516"/>
      <c r="W29" s="576"/>
      <c r="X29" s="577"/>
      <c r="Y29" s="578"/>
      <c r="Z29" s="472" t="s">
        <v>185</v>
      </c>
      <c r="AA29" s="452"/>
      <c r="AB29" s="452"/>
      <c r="AC29" s="452"/>
      <c r="AD29" s="452"/>
      <c r="AE29" s="452"/>
      <c r="AF29" s="452"/>
      <c r="AG29" s="453"/>
      <c r="AH29" s="473">
        <v>1905</v>
      </c>
      <c r="AI29" s="474"/>
      <c r="AJ29" s="474"/>
      <c r="AK29" s="474"/>
      <c r="AL29" s="516"/>
      <c r="AM29" s="473">
        <v>5681321</v>
      </c>
      <c r="AN29" s="474"/>
      <c r="AO29" s="474"/>
      <c r="AP29" s="474"/>
      <c r="AQ29" s="474"/>
      <c r="AR29" s="516"/>
      <c r="AS29" s="473">
        <v>2982</v>
      </c>
      <c r="AT29" s="474"/>
      <c r="AU29" s="474"/>
      <c r="AV29" s="474"/>
      <c r="AW29" s="474"/>
      <c r="AX29" s="475"/>
      <c r="AY29" s="604"/>
      <c r="AZ29" s="605"/>
      <c r="BA29" s="605"/>
      <c r="BB29" s="606"/>
      <c r="BC29" s="456" t="s">
        <v>186</v>
      </c>
      <c r="BD29" s="457"/>
      <c r="BE29" s="457"/>
      <c r="BF29" s="457"/>
      <c r="BG29" s="457"/>
      <c r="BH29" s="457"/>
      <c r="BI29" s="457"/>
      <c r="BJ29" s="457"/>
      <c r="BK29" s="457"/>
      <c r="BL29" s="457"/>
      <c r="BM29" s="458"/>
      <c r="BN29" s="422" t="s">
        <v>172</v>
      </c>
      <c r="BO29" s="423"/>
      <c r="BP29" s="423"/>
      <c r="BQ29" s="423"/>
      <c r="BR29" s="423"/>
      <c r="BS29" s="423"/>
      <c r="BT29" s="423"/>
      <c r="BU29" s="424"/>
      <c r="BV29" s="422" t="s">
        <v>172</v>
      </c>
      <c r="BW29" s="423"/>
      <c r="BX29" s="423"/>
      <c r="BY29" s="423"/>
      <c r="BZ29" s="423"/>
      <c r="CA29" s="423"/>
      <c r="CB29" s="423"/>
      <c r="CC29" s="424"/>
      <c r="CD29" s="196"/>
      <c r="CE29" s="532"/>
      <c r="CF29" s="532"/>
      <c r="CG29" s="532"/>
      <c r="CH29" s="532"/>
      <c r="CI29" s="532"/>
      <c r="CJ29" s="532"/>
      <c r="CK29" s="532"/>
      <c r="CL29" s="532"/>
      <c r="CM29" s="532"/>
      <c r="CN29" s="532"/>
      <c r="CO29" s="532"/>
      <c r="CP29" s="532"/>
      <c r="CQ29" s="532"/>
      <c r="CR29" s="532"/>
      <c r="CS29" s="533"/>
      <c r="CT29" s="419"/>
      <c r="CU29" s="420"/>
      <c r="CV29" s="420"/>
      <c r="CW29" s="420"/>
      <c r="CX29" s="420"/>
      <c r="CY29" s="420"/>
      <c r="CZ29" s="420"/>
      <c r="DA29" s="421"/>
      <c r="DB29" s="419"/>
      <c r="DC29" s="420"/>
      <c r="DD29" s="420"/>
      <c r="DE29" s="420"/>
      <c r="DF29" s="420"/>
      <c r="DG29" s="420"/>
      <c r="DH29" s="420"/>
      <c r="DI29" s="421"/>
    </row>
    <row r="30" spans="1:113" ht="18.75" customHeight="1" thickBot="1" x14ac:dyDescent="0.25">
      <c r="A30" s="181"/>
      <c r="B30" s="565"/>
      <c r="C30" s="566"/>
      <c r="D30" s="567"/>
      <c r="E30" s="476"/>
      <c r="F30" s="477"/>
      <c r="G30" s="477"/>
      <c r="H30" s="477"/>
      <c r="I30" s="477"/>
      <c r="J30" s="477"/>
      <c r="K30" s="478"/>
      <c r="L30" s="579"/>
      <c r="M30" s="580"/>
      <c r="N30" s="580"/>
      <c r="O30" s="580"/>
      <c r="P30" s="581"/>
      <c r="Q30" s="579"/>
      <c r="R30" s="580"/>
      <c r="S30" s="580"/>
      <c r="T30" s="580"/>
      <c r="U30" s="580"/>
      <c r="V30" s="581"/>
      <c r="W30" s="582" t="s">
        <v>187</v>
      </c>
      <c r="X30" s="583"/>
      <c r="Y30" s="583"/>
      <c r="Z30" s="583"/>
      <c r="AA30" s="583"/>
      <c r="AB30" s="583"/>
      <c r="AC30" s="583"/>
      <c r="AD30" s="583"/>
      <c r="AE30" s="583"/>
      <c r="AF30" s="583"/>
      <c r="AG30" s="584"/>
      <c r="AH30" s="541">
        <v>98.1</v>
      </c>
      <c r="AI30" s="542"/>
      <c r="AJ30" s="542"/>
      <c r="AK30" s="542"/>
      <c r="AL30" s="542"/>
      <c r="AM30" s="542"/>
      <c r="AN30" s="542"/>
      <c r="AO30" s="542"/>
      <c r="AP30" s="542"/>
      <c r="AQ30" s="542"/>
      <c r="AR30" s="542"/>
      <c r="AS30" s="542"/>
      <c r="AT30" s="542"/>
      <c r="AU30" s="542"/>
      <c r="AV30" s="542"/>
      <c r="AW30" s="542"/>
      <c r="AX30" s="544"/>
      <c r="AY30" s="607"/>
      <c r="AZ30" s="608"/>
      <c r="BA30" s="608"/>
      <c r="BB30" s="609"/>
      <c r="BC30" s="595" t="s">
        <v>48</v>
      </c>
      <c r="BD30" s="596"/>
      <c r="BE30" s="596"/>
      <c r="BF30" s="596"/>
      <c r="BG30" s="596"/>
      <c r="BH30" s="596"/>
      <c r="BI30" s="596"/>
      <c r="BJ30" s="596"/>
      <c r="BK30" s="596"/>
      <c r="BL30" s="596"/>
      <c r="BM30" s="597"/>
      <c r="BN30" s="598">
        <v>73035283</v>
      </c>
      <c r="BO30" s="599"/>
      <c r="BP30" s="599"/>
      <c r="BQ30" s="599"/>
      <c r="BR30" s="599"/>
      <c r="BS30" s="599"/>
      <c r="BT30" s="599"/>
      <c r="BU30" s="600"/>
      <c r="BV30" s="598">
        <v>59982887</v>
      </c>
      <c r="BW30" s="599"/>
      <c r="BX30" s="599"/>
      <c r="BY30" s="599"/>
      <c r="BZ30" s="599"/>
      <c r="CA30" s="599"/>
      <c r="CB30" s="599"/>
      <c r="CC30" s="600"/>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x14ac:dyDescent="0.2">
      <c r="A31" s="181"/>
      <c r="B31" s="203"/>
      <c r="DI31" s="204"/>
    </row>
    <row r="32" spans="1:113" ht="13.5" customHeight="1" x14ac:dyDescent="0.2">
      <c r="A32" s="181"/>
      <c r="B32" s="205"/>
      <c r="C32" s="181" t="s">
        <v>188</v>
      </c>
      <c r="D32" s="181"/>
      <c r="E32" s="181"/>
      <c r="U32" s="180" t="s">
        <v>189</v>
      </c>
      <c r="AM32" s="180" t="s">
        <v>190</v>
      </c>
      <c r="BE32" s="180" t="s">
        <v>191</v>
      </c>
      <c r="BW32" s="180" t="s">
        <v>192</v>
      </c>
      <c r="CO32" s="180" t="s">
        <v>193</v>
      </c>
      <c r="DI32" s="204"/>
    </row>
    <row r="33" spans="1:113" ht="13.5" customHeight="1" x14ac:dyDescent="0.2">
      <c r="A33" s="181"/>
      <c r="B33" s="205"/>
      <c r="C33" s="446" t="s">
        <v>194</v>
      </c>
      <c r="D33" s="446"/>
      <c r="E33" s="411" t="s">
        <v>195</v>
      </c>
      <c r="F33" s="411"/>
      <c r="G33" s="411"/>
      <c r="H33" s="411"/>
      <c r="I33" s="411"/>
      <c r="J33" s="411"/>
      <c r="K33" s="411"/>
      <c r="L33" s="411"/>
      <c r="M33" s="411"/>
      <c r="N33" s="411"/>
      <c r="O33" s="411"/>
      <c r="P33" s="411"/>
      <c r="Q33" s="411"/>
      <c r="R33" s="411"/>
      <c r="S33" s="411"/>
      <c r="T33" s="206"/>
      <c r="U33" s="446" t="s">
        <v>196</v>
      </c>
      <c r="V33" s="446"/>
      <c r="W33" s="411" t="s">
        <v>195</v>
      </c>
      <c r="X33" s="411"/>
      <c r="Y33" s="411"/>
      <c r="Z33" s="411"/>
      <c r="AA33" s="411"/>
      <c r="AB33" s="411"/>
      <c r="AC33" s="411"/>
      <c r="AD33" s="411"/>
      <c r="AE33" s="411"/>
      <c r="AF33" s="411"/>
      <c r="AG33" s="411"/>
      <c r="AH33" s="411"/>
      <c r="AI33" s="411"/>
      <c r="AJ33" s="411"/>
      <c r="AK33" s="411"/>
      <c r="AL33" s="206"/>
      <c r="AM33" s="446" t="s">
        <v>194</v>
      </c>
      <c r="AN33" s="446"/>
      <c r="AO33" s="411" t="s">
        <v>195</v>
      </c>
      <c r="AP33" s="411"/>
      <c r="AQ33" s="411"/>
      <c r="AR33" s="411"/>
      <c r="AS33" s="411"/>
      <c r="AT33" s="411"/>
      <c r="AU33" s="411"/>
      <c r="AV33" s="411"/>
      <c r="AW33" s="411"/>
      <c r="AX33" s="411"/>
      <c r="AY33" s="411"/>
      <c r="AZ33" s="411"/>
      <c r="BA33" s="411"/>
      <c r="BB33" s="411"/>
      <c r="BC33" s="411"/>
      <c r="BD33" s="207"/>
      <c r="BE33" s="411" t="s">
        <v>197</v>
      </c>
      <c r="BF33" s="411"/>
      <c r="BG33" s="411" t="s">
        <v>198</v>
      </c>
      <c r="BH33" s="411"/>
      <c r="BI33" s="411"/>
      <c r="BJ33" s="411"/>
      <c r="BK33" s="411"/>
      <c r="BL33" s="411"/>
      <c r="BM33" s="411"/>
      <c r="BN33" s="411"/>
      <c r="BO33" s="411"/>
      <c r="BP33" s="411"/>
      <c r="BQ33" s="411"/>
      <c r="BR33" s="411"/>
      <c r="BS33" s="411"/>
      <c r="BT33" s="411"/>
      <c r="BU33" s="411"/>
      <c r="BV33" s="207"/>
      <c r="BW33" s="446" t="s">
        <v>197</v>
      </c>
      <c r="BX33" s="446"/>
      <c r="BY33" s="411" t="s">
        <v>199</v>
      </c>
      <c r="BZ33" s="411"/>
      <c r="CA33" s="411"/>
      <c r="CB33" s="411"/>
      <c r="CC33" s="411"/>
      <c r="CD33" s="411"/>
      <c r="CE33" s="411"/>
      <c r="CF33" s="411"/>
      <c r="CG33" s="411"/>
      <c r="CH33" s="411"/>
      <c r="CI33" s="411"/>
      <c r="CJ33" s="411"/>
      <c r="CK33" s="411"/>
      <c r="CL33" s="411"/>
      <c r="CM33" s="411"/>
      <c r="CN33" s="206"/>
      <c r="CO33" s="446" t="s">
        <v>200</v>
      </c>
      <c r="CP33" s="446"/>
      <c r="CQ33" s="411" t="s">
        <v>201</v>
      </c>
      <c r="CR33" s="411"/>
      <c r="CS33" s="411"/>
      <c r="CT33" s="411"/>
      <c r="CU33" s="411"/>
      <c r="CV33" s="411"/>
      <c r="CW33" s="411"/>
      <c r="CX33" s="411"/>
      <c r="CY33" s="411"/>
      <c r="CZ33" s="411"/>
      <c r="DA33" s="411"/>
      <c r="DB33" s="411"/>
      <c r="DC33" s="411"/>
      <c r="DD33" s="411"/>
      <c r="DE33" s="411"/>
      <c r="DF33" s="206"/>
      <c r="DG33" s="610" t="s">
        <v>202</v>
      </c>
      <c r="DH33" s="610"/>
      <c r="DI33" s="208"/>
    </row>
    <row r="34" spans="1:113" ht="32.25" customHeight="1" x14ac:dyDescent="0.2">
      <c r="A34" s="181"/>
      <c r="B34" s="205"/>
      <c r="C34" s="611">
        <f>IF(E34="","",1)</f>
        <v>1</v>
      </c>
      <c r="D34" s="611"/>
      <c r="E34" s="612" t="str">
        <f>IF('各会計、関係団体の財政状況及び健全化判断比率'!B7="","",'各会計、関係団体の財政状況及び健全化判断比率'!B7)</f>
        <v>一般会計</v>
      </c>
      <c r="F34" s="612"/>
      <c r="G34" s="612"/>
      <c r="H34" s="612"/>
      <c r="I34" s="612"/>
      <c r="J34" s="612"/>
      <c r="K34" s="612"/>
      <c r="L34" s="612"/>
      <c r="M34" s="612"/>
      <c r="N34" s="612"/>
      <c r="O34" s="612"/>
      <c r="P34" s="612"/>
      <c r="Q34" s="612"/>
      <c r="R34" s="612"/>
      <c r="S34" s="612"/>
      <c r="T34" s="181"/>
      <c r="U34" s="611">
        <f>IF(W34="","",MAX(C34:D43)+1)</f>
        <v>2</v>
      </c>
      <c r="V34" s="611"/>
      <c r="W34" s="612" t="str">
        <f>IF('各会計、関係団体の財政状況及び健全化判断比率'!B28="","",'各会計、関係団体の財政状況及び健全化判断比率'!B28)</f>
        <v>国民健康保険事業会計</v>
      </c>
      <c r="X34" s="612"/>
      <c r="Y34" s="612"/>
      <c r="Z34" s="612"/>
      <c r="AA34" s="612"/>
      <c r="AB34" s="612"/>
      <c r="AC34" s="612"/>
      <c r="AD34" s="612"/>
      <c r="AE34" s="612"/>
      <c r="AF34" s="612"/>
      <c r="AG34" s="612"/>
      <c r="AH34" s="612"/>
      <c r="AI34" s="612"/>
      <c r="AJ34" s="612"/>
      <c r="AK34" s="612"/>
      <c r="AL34" s="181"/>
      <c r="AM34" s="611" t="str">
        <f>IF(AO34="","",MAX(C34:D43,U34:V43)+1)</f>
        <v/>
      </c>
      <c r="AN34" s="611"/>
      <c r="AO34" s="612"/>
      <c r="AP34" s="612"/>
      <c r="AQ34" s="612"/>
      <c r="AR34" s="612"/>
      <c r="AS34" s="612"/>
      <c r="AT34" s="612"/>
      <c r="AU34" s="612"/>
      <c r="AV34" s="612"/>
      <c r="AW34" s="612"/>
      <c r="AX34" s="612"/>
      <c r="AY34" s="612"/>
      <c r="AZ34" s="612"/>
      <c r="BA34" s="612"/>
      <c r="BB34" s="612"/>
      <c r="BC34" s="612"/>
      <c r="BD34" s="181"/>
      <c r="BE34" s="611" t="str">
        <f>IF(BG34="","",MAX(C34:D43,U34:V43,AM34:AN43)+1)</f>
        <v/>
      </c>
      <c r="BF34" s="611"/>
      <c r="BG34" s="612"/>
      <c r="BH34" s="612"/>
      <c r="BI34" s="612"/>
      <c r="BJ34" s="612"/>
      <c r="BK34" s="612"/>
      <c r="BL34" s="612"/>
      <c r="BM34" s="612"/>
      <c r="BN34" s="612"/>
      <c r="BO34" s="612"/>
      <c r="BP34" s="612"/>
      <c r="BQ34" s="612"/>
      <c r="BR34" s="612"/>
      <c r="BS34" s="612"/>
      <c r="BT34" s="612"/>
      <c r="BU34" s="612"/>
      <c r="BV34" s="181"/>
      <c r="BW34" s="611">
        <f>IF(BY34="","",MAX(C34:D43,U34:V43,AM34:AN43,BE34:BF43)+1)</f>
        <v>5</v>
      </c>
      <c r="BX34" s="611"/>
      <c r="BY34" s="612" t="str">
        <f>IF('各会計、関係団体の財政状況及び健全化判断比率'!B68="","",'各会計、関係団体の財政状況及び健全化判断比率'!B68)</f>
        <v>特別区人事・厚生事務組合</v>
      </c>
      <c r="BZ34" s="612"/>
      <c r="CA34" s="612"/>
      <c r="CB34" s="612"/>
      <c r="CC34" s="612"/>
      <c r="CD34" s="612"/>
      <c r="CE34" s="612"/>
      <c r="CF34" s="612"/>
      <c r="CG34" s="612"/>
      <c r="CH34" s="612"/>
      <c r="CI34" s="612"/>
      <c r="CJ34" s="612"/>
      <c r="CK34" s="612"/>
      <c r="CL34" s="612"/>
      <c r="CM34" s="612"/>
      <c r="CN34" s="181"/>
      <c r="CO34" s="611">
        <f>IF(CQ34="","",MAX(C34:D43,U34:V43,AM34:AN43,BE34:BF43,BW34:BX43)+1)</f>
        <v>11</v>
      </c>
      <c r="CP34" s="611"/>
      <c r="CQ34" s="612" t="str">
        <f>IF('各会計、関係団体の財政状況及び健全化判断比率'!BS7="","",'各会計、関係団体の財政状況及び健全化判断比率'!BS7)</f>
        <v>渋谷都市整備公社</v>
      </c>
      <c r="CR34" s="612"/>
      <c r="CS34" s="612"/>
      <c r="CT34" s="612"/>
      <c r="CU34" s="612"/>
      <c r="CV34" s="612"/>
      <c r="CW34" s="612"/>
      <c r="CX34" s="612"/>
      <c r="CY34" s="612"/>
      <c r="CZ34" s="612"/>
      <c r="DA34" s="612"/>
      <c r="DB34" s="612"/>
      <c r="DC34" s="612"/>
      <c r="DD34" s="612"/>
      <c r="DE34" s="612"/>
      <c r="DG34" s="613" t="str">
        <f>IF('各会計、関係団体の財政状況及び健全化判断比率'!BR7="","",'各会計、関係団体の財政状況及び健全化判断比率'!BR7)</f>
        <v>○</v>
      </c>
      <c r="DH34" s="613"/>
      <c r="DI34" s="208"/>
    </row>
    <row r="35" spans="1:113" ht="32.25" customHeight="1" x14ac:dyDescent="0.2">
      <c r="A35" s="181"/>
      <c r="B35" s="205"/>
      <c r="C35" s="611" t="str">
        <f>IF(E35="","",C34+1)</f>
        <v/>
      </c>
      <c r="D35" s="611"/>
      <c r="E35" s="612" t="str">
        <f>IF('各会計、関係団体の財政状況及び健全化判断比率'!B8="","",'各会計、関係団体の財政状況及び健全化判断比率'!B8)</f>
        <v/>
      </c>
      <c r="F35" s="612"/>
      <c r="G35" s="612"/>
      <c r="H35" s="612"/>
      <c r="I35" s="612"/>
      <c r="J35" s="612"/>
      <c r="K35" s="612"/>
      <c r="L35" s="612"/>
      <c r="M35" s="612"/>
      <c r="N35" s="612"/>
      <c r="O35" s="612"/>
      <c r="P35" s="612"/>
      <c r="Q35" s="612"/>
      <c r="R35" s="612"/>
      <c r="S35" s="612"/>
      <c r="T35" s="181"/>
      <c r="U35" s="611">
        <f>IF(W35="","",U34+1)</f>
        <v>3</v>
      </c>
      <c r="V35" s="611"/>
      <c r="W35" s="612" t="str">
        <f>IF('各会計、関係団体の財政状況及び健全化判断比率'!B29="","",'各会計、関係団体の財政状況及び健全化判断比率'!B29)</f>
        <v>介護保険事業会計</v>
      </c>
      <c r="X35" s="612"/>
      <c r="Y35" s="612"/>
      <c r="Z35" s="612"/>
      <c r="AA35" s="612"/>
      <c r="AB35" s="612"/>
      <c r="AC35" s="612"/>
      <c r="AD35" s="612"/>
      <c r="AE35" s="612"/>
      <c r="AF35" s="612"/>
      <c r="AG35" s="612"/>
      <c r="AH35" s="612"/>
      <c r="AI35" s="612"/>
      <c r="AJ35" s="612"/>
      <c r="AK35" s="612"/>
      <c r="AL35" s="181"/>
      <c r="AM35" s="611" t="str">
        <f t="shared" ref="AM35:AM43" si="0">IF(AO35="","",AM34+1)</f>
        <v/>
      </c>
      <c r="AN35" s="611"/>
      <c r="AO35" s="612"/>
      <c r="AP35" s="612"/>
      <c r="AQ35" s="612"/>
      <c r="AR35" s="612"/>
      <c r="AS35" s="612"/>
      <c r="AT35" s="612"/>
      <c r="AU35" s="612"/>
      <c r="AV35" s="612"/>
      <c r="AW35" s="612"/>
      <c r="AX35" s="612"/>
      <c r="AY35" s="612"/>
      <c r="AZ35" s="612"/>
      <c r="BA35" s="612"/>
      <c r="BB35" s="612"/>
      <c r="BC35" s="612"/>
      <c r="BD35" s="181"/>
      <c r="BE35" s="611" t="str">
        <f t="shared" ref="BE35:BE43" si="1">IF(BG35="","",BE34+1)</f>
        <v/>
      </c>
      <c r="BF35" s="611"/>
      <c r="BG35" s="612"/>
      <c r="BH35" s="612"/>
      <c r="BI35" s="612"/>
      <c r="BJ35" s="612"/>
      <c r="BK35" s="612"/>
      <c r="BL35" s="612"/>
      <c r="BM35" s="612"/>
      <c r="BN35" s="612"/>
      <c r="BO35" s="612"/>
      <c r="BP35" s="612"/>
      <c r="BQ35" s="612"/>
      <c r="BR35" s="612"/>
      <c r="BS35" s="612"/>
      <c r="BT35" s="612"/>
      <c r="BU35" s="612"/>
      <c r="BV35" s="181"/>
      <c r="BW35" s="611">
        <f t="shared" ref="BW35:BW43" si="2">IF(BY35="","",BW34+1)</f>
        <v>6</v>
      </c>
      <c r="BX35" s="611"/>
      <c r="BY35" s="612" t="str">
        <f>IF('各会計、関係団体の財政状況及び健全化判断比率'!B69="","",'各会計、関係団体の財政状況及び健全化判断比率'!B69)</f>
        <v>特別区競馬組合</v>
      </c>
      <c r="BZ35" s="612"/>
      <c r="CA35" s="612"/>
      <c r="CB35" s="612"/>
      <c r="CC35" s="612"/>
      <c r="CD35" s="612"/>
      <c r="CE35" s="612"/>
      <c r="CF35" s="612"/>
      <c r="CG35" s="612"/>
      <c r="CH35" s="612"/>
      <c r="CI35" s="612"/>
      <c r="CJ35" s="612"/>
      <c r="CK35" s="612"/>
      <c r="CL35" s="612"/>
      <c r="CM35" s="612"/>
      <c r="CN35" s="181"/>
      <c r="CO35" s="611">
        <f t="shared" ref="CO35:CO43" si="3">IF(CQ35="","",CO34+1)</f>
        <v>12</v>
      </c>
      <c r="CP35" s="611"/>
      <c r="CQ35" s="612" t="str">
        <f>IF('各会計、関係団体の財政状況及び健全化判断比率'!BS8="","",'各会計、関係団体の財政状況及び健全化判断比率'!BS8)</f>
        <v>渋谷区観光協会</v>
      </c>
      <c r="CR35" s="612"/>
      <c r="CS35" s="612"/>
      <c r="CT35" s="612"/>
      <c r="CU35" s="612"/>
      <c r="CV35" s="612"/>
      <c r="CW35" s="612"/>
      <c r="CX35" s="612"/>
      <c r="CY35" s="612"/>
      <c r="CZ35" s="612"/>
      <c r="DA35" s="612"/>
      <c r="DB35" s="612"/>
      <c r="DC35" s="612"/>
      <c r="DD35" s="612"/>
      <c r="DE35" s="612"/>
      <c r="DG35" s="613" t="str">
        <f>IF('各会計、関係団体の財政状況及び健全化判断比率'!BR8="","",'各会計、関係団体の財政状況及び健全化判断比率'!BR8)</f>
        <v/>
      </c>
      <c r="DH35" s="613"/>
      <c r="DI35" s="208"/>
    </row>
    <row r="36" spans="1:113" ht="32.25" customHeight="1" x14ac:dyDescent="0.2">
      <c r="A36" s="181"/>
      <c r="B36" s="205"/>
      <c r="C36" s="611" t="str">
        <f>IF(E36="","",C35+1)</f>
        <v/>
      </c>
      <c r="D36" s="611"/>
      <c r="E36" s="612" t="str">
        <f>IF('各会計、関係団体の財政状況及び健全化判断比率'!B9="","",'各会計、関係団体の財政状況及び健全化判断比率'!B9)</f>
        <v/>
      </c>
      <c r="F36" s="612"/>
      <c r="G36" s="612"/>
      <c r="H36" s="612"/>
      <c r="I36" s="612"/>
      <c r="J36" s="612"/>
      <c r="K36" s="612"/>
      <c r="L36" s="612"/>
      <c r="M36" s="612"/>
      <c r="N36" s="612"/>
      <c r="O36" s="612"/>
      <c r="P36" s="612"/>
      <c r="Q36" s="612"/>
      <c r="R36" s="612"/>
      <c r="S36" s="612"/>
      <c r="T36" s="181"/>
      <c r="U36" s="611">
        <f t="shared" ref="U36:U43" si="4">IF(W36="","",U35+1)</f>
        <v>4</v>
      </c>
      <c r="V36" s="611"/>
      <c r="W36" s="612" t="str">
        <f>IF('各会計、関係団体の財政状況及び健全化判断比率'!B30="","",'各会計、関係団体の財政状況及び健全化判断比率'!B30)</f>
        <v>後期高齢者医療事業会計</v>
      </c>
      <c r="X36" s="612"/>
      <c r="Y36" s="612"/>
      <c r="Z36" s="612"/>
      <c r="AA36" s="612"/>
      <c r="AB36" s="612"/>
      <c r="AC36" s="612"/>
      <c r="AD36" s="612"/>
      <c r="AE36" s="612"/>
      <c r="AF36" s="612"/>
      <c r="AG36" s="612"/>
      <c r="AH36" s="612"/>
      <c r="AI36" s="612"/>
      <c r="AJ36" s="612"/>
      <c r="AK36" s="612"/>
      <c r="AL36" s="181"/>
      <c r="AM36" s="611" t="str">
        <f t="shared" si="0"/>
        <v/>
      </c>
      <c r="AN36" s="611"/>
      <c r="AO36" s="612"/>
      <c r="AP36" s="612"/>
      <c r="AQ36" s="612"/>
      <c r="AR36" s="612"/>
      <c r="AS36" s="612"/>
      <c r="AT36" s="612"/>
      <c r="AU36" s="612"/>
      <c r="AV36" s="612"/>
      <c r="AW36" s="612"/>
      <c r="AX36" s="612"/>
      <c r="AY36" s="612"/>
      <c r="AZ36" s="612"/>
      <c r="BA36" s="612"/>
      <c r="BB36" s="612"/>
      <c r="BC36" s="612"/>
      <c r="BD36" s="181"/>
      <c r="BE36" s="611" t="str">
        <f t="shared" si="1"/>
        <v/>
      </c>
      <c r="BF36" s="611"/>
      <c r="BG36" s="612"/>
      <c r="BH36" s="612"/>
      <c r="BI36" s="612"/>
      <c r="BJ36" s="612"/>
      <c r="BK36" s="612"/>
      <c r="BL36" s="612"/>
      <c r="BM36" s="612"/>
      <c r="BN36" s="612"/>
      <c r="BO36" s="612"/>
      <c r="BP36" s="612"/>
      <c r="BQ36" s="612"/>
      <c r="BR36" s="612"/>
      <c r="BS36" s="612"/>
      <c r="BT36" s="612"/>
      <c r="BU36" s="612"/>
      <c r="BV36" s="181"/>
      <c r="BW36" s="611">
        <f t="shared" si="2"/>
        <v>7</v>
      </c>
      <c r="BX36" s="611"/>
      <c r="BY36" s="612" t="str">
        <f>IF('各会計、関係団体の財政状況及び健全化判断比率'!B70="","",'各会計、関係団体の財政状況及び健全化判断比率'!B70)</f>
        <v>臨海部広域斎場組合</v>
      </c>
      <c r="BZ36" s="612"/>
      <c r="CA36" s="612"/>
      <c r="CB36" s="612"/>
      <c r="CC36" s="612"/>
      <c r="CD36" s="612"/>
      <c r="CE36" s="612"/>
      <c r="CF36" s="612"/>
      <c r="CG36" s="612"/>
      <c r="CH36" s="612"/>
      <c r="CI36" s="612"/>
      <c r="CJ36" s="612"/>
      <c r="CK36" s="612"/>
      <c r="CL36" s="612"/>
      <c r="CM36" s="612"/>
      <c r="CN36" s="181"/>
      <c r="CO36" s="611">
        <f t="shared" si="3"/>
        <v>13</v>
      </c>
      <c r="CP36" s="611"/>
      <c r="CQ36" s="612" t="str">
        <f>IF('各会計、関係団体の財政状況及び健全化判断比率'!BS9="","",'各会計、関係団体の財政状況及び健全化判断比率'!BS9)</f>
        <v>渋谷区美術振興財団</v>
      </c>
      <c r="CR36" s="612"/>
      <c r="CS36" s="612"/>
      <c r="CT36" s="612"/>
      <c r="CU36" s="612"/>
      <c r="CV36" s="612"/>
      <c r="CW36" s="612"/>
      <c r="CX36" s="612"/>
      <c r="CY36" s="612"/>
      <c r="CZ36" s="612"/>
      <c r="DA36" s="612"/>
      <c r="DB36" s="612"/>
      <c r="DC36" s="612"/>
      <c r="DD36" s="612"/>
      <c r="DE36" s="612"/>
      <c r="DG36" s="613" t="str">
        <f>IF('各会計、関係団体の財政状況及び健全化判断比率'!BR9="","",'各会計、関係団体の財政状況及び健全化判断比率'!BR9)</f>
        <v/>
      </c>
      <c r="DH36" s="613"/>
      <c r="DI36" s="208"/>
    </row>
    <row r="37" spans="1:113" ht="32.25" customHeight="1" x14ac:dyDescent="0.2">
      <c r="A37" s="181"/>
      <c r="B37" s="205"/>
      <c r="C37" s="611" t="str">
        <f>IF(E37="","",C36+1)</f>
        <v/>
      </c>
      <c r="D37" s="611"/>
      <c r="E37" s="612" t="str">
        <f>IF('各会計、関係団体の財政状況及び健全化判断比率'!B10="","",'各会計、関係団体の財政状況及び健全化判断比率'!B10)</f>
        <v/>
      </c>
      <c r="F37" s="612"/>
      <c r="G37" s="612"/>
      <c r="H37" s="612"/>
      <c r="I37" s="612"/>
      <c r="J37" s="612"/>
      <c r="K37" s="612"/>
      <c r="L37" s="612"/>
      <c r="M37" s="612"/>
      <c r="N37" s="612"/>
      <c r="O37" s="612"/>
      <c r="P37" s="612"/>
      <c r="Q37" s="612"/>
      <c r="R37" s="612"/>
      <c r="S37" s="612"/>
      <c r="T37" s="181"/>
      <c r="U37" s="611" t="str">
        <f t="shared" si="4"/>
        <v/>
      </c>
      <c r="V37" s="611"/>
      <c r="W37" s="612"/>
      <c r="X37" s="612"/>
      <c r="Y37" s="612"/>
      <c r="Z37" s="612"/>
      <c r="AA37" s="612"/>
      <c r="AB37" s="612"/>
      <c r="AC37" s="612"/>
      <c r="AD37" s="612"/>
      <c r="AE37" s="612"/>
      <c r="AF37" s="612"/>
      <c r="AG37" s="612"/>
      <c r="AH37" s="612"/>
      <c r="AI37" s="612"/>
      <c r="AJ37" s="612"/>
      <c r="AK37" s="612"/>
      <c r="AL37" s="181"/>
      <c r="AM37" s="611" t="str">
        <f t="shared" si="0"/>
        <v/>
      </c>
      <c r="AN37" s="611"/>
      <c r="AO37" s="612"/>
      <c r="AP37" s="612"/>
      <c r="AQ37" s="612"/>
      <c r="AR37" s="612"/>
      <c r="AS37" s="612"/>
      <c r="AT37" s="612"/>
      <c r="AU37" s="612"/>
      <c r="AV37" s="612"/>
      <c r="AW37" s="612"/>
      <c r="AX37" s="612"/>
      <c r="AY37" s="612"/>
      <c r="AZ37" s="612"/>
      <c r="BA37" s="612"/>
      <c r="BB37" s="612"/>
      <c r="BC37" s="612"/>
      <c r="BD37" s="181"/>
      <c r="BE37" s="611" t="str">
        <f t="shared" si="1"/>
        <v/>
      </c>
      <c r="BF37" s="611"/>
      <c r="BG37" s="612"/>
      <c r="BH37" s="612"/>
      <c r="BI37" s="612"/>
      <c r="BJ37" s="612"/>
      <c r="BK37" s="612"/>
      <c r="BL37" s="612"/>
      <c r="BM37" s="612"/>
      <c r="BN37" s="612"/>
      <c r="BO37" s="612"/>
      <c r="BP37" s="612"/>
      <c r="BQ37" s="612"/>
      <c r="BR37" s="612"/>
      <c r="BS37" s="612"/>
      <c r="BT37" s="612"/>
      <c r="BU37" s="612"/>
      <c r="BV37" s="181"/>
      <c r="BW37" s="611">
        <f t="shared" si="2"/>
        <v>8</v>
      </c>
      <c r="BX37" s="611"/>
      <c r="BY37" s="612" t="str">
        <f>IF('各会計、関係団体の財政状況及び健全化判断比率'!B71="","",'各会計、関係団体の財政状況及び健全化判断比率'!B71)</f>
        <v>東京二十三区清掃一部事務組合</v>
      </c>
      <c r="BZ37" s="612"/>
      <c r="CA37" s="612"/>
      <c r="CB37" s="612"/>
      <c r="CC37" s="612"/>
      <c r="CD37" s="612"/>
      <c r="CE37" s="612"/>
      <c r="CF37" s="612"/>
      <c r="CG37" s="612"/>
      <c r="CH37" s="612"/>
      <c r="CI37" s="612"/>
      <c r="CJ37" s="612"/>
      <c r="CK37" s="612"/>
      <c r="CL37" s="612"/>
      <c r="CM37" s="612"/>
      <c r="CN37" s="181"/>
      <c r="CO37" s="611">
        <f t="shared" si="3"/>
        <v>14</v>
      </c>
      <c r="CP37" s="611"/>
      <c r="CQ37" s="612" t="str">
        <f>IF('各会計、関係団体の財政状況及び健全化判断比率'!BS10="","",'各会計、関係団体の財政状況及び健全化判断比率'!BS10)</f>
        <v>渋谷サービス公社</v>
      </c>
      <c r="CR37" s="612"/>
      <c r="CS37" s="612"/>
      <c r="CT37" s="612"/>
      <c r="CU37" s="612"/>
      <c r="CV37" s="612"/>
      <c r="CW37" s="612"/>
      <c r="CX37" s="612"/>
      <c r="CY37" s="612"/>
      <c r="CZ37" s="612"/>
      <c r="DA37" s="612"/>
      <c r="DB37" s="612"/>
      <c r="DC37" s="612"/>
      <c r="DD37" s="612"/>
      <c r="DE37" s="612"/>
      <c r="DG37" s="613" t="str">
        <f>IF('各会計、関係団体の財政状況及び健全化判断比率'!BR10="","",'各会計、関係団体の財政状況及び健全化判断比率'!BR10)</f>
        <v/>
      </c>
      <c r="DH37" s="613"/>
      <c r="DI37" s="208"/>
    </row>
    <row r="38" spans="1:113" ht="32.25" customHeight="1" x14ac:dyDescent="0.2">
      <c r="A38" s="181"/>
      <c r="B38" s="205"/>
      <c r="C38" s="611" t="str">
        <f t="shared" ref="C38:C43" si="5">IF(E38="","",C37+1)</f>
        <v/>
      </c>
      <c r="D38" s="611"/>
      <c r="E38" s="612" t="str">
        <f>IF('各会計、関係団体の財政状況及び健全化判断比率'!B11="","",'各会計、関係団体の財政状況及び健全化判断比率'!B11)</f>
        <v/>
      </c>
      <c r="F38" s="612"/>
      <c r="G38" s="612"/>
      <c r="H38" s="612"/>
      <c r="I38" s="612"/>
      <c r="J38" s="612"/>
      <c r="K38" s="612"/>
      <c r="L38" s="612"/>
      <c r="M38" s="612"/>
      <c r="N38" s="612"/>
      <c r="O38" s="612"/>
      <c r="P38" s="612"/>
      <c r="Q38" s="612"/>
      <c r="R38" s="612"/>
      <c r="S38" s="612"/>
      <c r="T38" s="181"/>
      <c r="U38" s="611" t="str">
        <f t="shared" si="4"/>
        <v/>
      </c>
      <c r="V38" s="611"/>
      <c r="W38" s="612"/>
      <c r="X38" s="612"/>
      <c r="Y38" s="612"/>
      <c r="Z38" s="612"/>
      <c r="AA38" s="612"/>
      <c r="AB38" s="612"/>
      <c r="AC38" s="612"/>
      <c r="AD38" s="612"/>
      <c r="AE38" s="612"/>
      <c r="AF38" s="612"/>
      <c r="AG38" s="612"/>
      <c r="AH38" s="612"/>
      <c r="AI38" s="612"/>
      <c r="AJ38" s="612"/>
      <c r="AK38" s="612"/>
      <c r="AL38" s="181"/>
      <c r="AM38" s="611" t="str">
        <f t="shared" si="0"/>
        <v/>
      </c>
      <c r="AN38" s="611"/>
      <c r="AO38" s="612"/>
      <c r="AP38" s="612"/>
      <c r="AQ38" s="612"/>
      <c r="AR38" s="612"/>
      <c r="AS38" s="612"/>
      <c r="AT38" s="612"/>
      <c r="AU38" s="612"/>
      <c r="AV38" s="612"/>
      <c r="AW38" s="612"/>
      <c r="AX38" s="612"/>
      <c r="AY38" s="612"/>
      <c r="AZ38" s="612"/>
      <c r="BA38" s="612"/>
      <c r="BB38" s="612"/>
      <c r="BC38" s="612"/>
      <c r="BD38" s="181"/>
      <c r="BE38" s="611" t="str">
        <f t="shared" si="1"/>
        <v/>
      </c>
      <c r="BF38" s="611"/>
      <c r="BG38" s="612"/>
      <c r="BH38" s="612"/>
      <c r="BI38" s="612"/>
      <c r="BJ38" s="612"/>
      <c r="BK38" s="612"/>
      <c r="BL38" s="612"/>
      <c r="BM38" s="612"/>
      <c r="BN38" s="612"/>
      <c r="BO38" s="612"/>
      <c r="BP38" s="612"/>
      <c r="BQ38" s="612"/>
      <c r="BR38" s="612"/>
      <c r="BS38" s="612"/>
      <c r="BT38" s="612"/>
      <c r="BU38" s="612"/>
      <c r="BV38" s="181"/>
      <c r="BW38" s="611">
        <f t="shared" si="2"/>
        <v>9</v>
      </c>
      <c r="BX38" s="611"/>
      <c r="BY38" s="612" t="str">
        <f>IF('各会計、関係団体の財政状況及び健全化判断比率'!B72="","",'各会計、関係団体の財政状況及び健全化判断比率'!B72)</f>
        <v>東京都後期高齢者医療広域連合（一般会計）</v>
      </c>
      <c r="BZ38" s="612"/>
      <c r="CA38" s="612"/>
      <c r="CB38" s="612"/>
      <c r="CC38" s="612"/>
      <c r="CD38" s="612"/>
      <c r="CE38" s="612"/>
      <c r="CF38" s="612"/>
      <c r="CG38" s="612"/>
      <c r="CH38" s="612"/>
      <c r="CI38" s="612"/>
      <c r="CJ38" s="612"/>
      <c r="CK38" s="612"/>
      <c r="CL38" s="612"/>
      <c r="CM38" s="612"/>
      <c r="CN38" s="181"/>
      <c r="CO38" s="611">
        <f t="shared" si="3"/>
        <v>15</v>
      </c>
      <c r="CP38" s="611"/>
      <c r="CQ38" s="612" t="str">
        <f>IF('各会計、関係団体の財政状況及び健全化判断比率'!BS11="","",'各会計、関係団体の財政状況及び健全化判断比率'!BS11)</f>
        <v>渋谷区土地開発公社</v>
      </c>
      <c r="CR38" s="612"/>
      <c r="CS38" s="612"/>
      <c r="CT38" s="612"/>
      <c r="CU38" s="612"/>
      <c r="CV38" s="612"/>
      <c r="CW38" s="612"/>
      <c r="CX38" s="612"/>
      <c r="CY38" s="612"/>
      <c r="CZ38" s="612"/>
      <c r="DA38" s="612"/>
      <c r="DB38" s="612"/>
      <c r="DC38" s="612"/>
      <c r="DD38" s="612"/>
      <c r="DE38" s="612"/>
      <c r="DG38" s="613" t="str">
        <f>IF('各会計、関係団体の財政状況及び健全化判断比率'!BR11="","",'各会計、関係団体の財政状況及び健全化判断比率'!BR11)</f>
        <v>〇</v>
      </c>
      <c r="DH38" s="613"/>
      <c r="DI38" s="208"/>
    </row>
    <row r="39" spans="1:113" ht="32.25" customHeight="1" x14ac:dyDescent="0.2">
      <c r="A39" s="181"/>
      <c r="B39" s="205"/>
      <c r="C39" s="611" t="str">
        <f t="shared" si="5"/>
        <v/>
      </c>
      <c r="D39" s="611"/>
      <c r="E39" s="612" t="str">
        <f>IF('各会計、関係団体の財政状況及び健全化判断比率'!B12="","",'各会計、関係団体の財政状況及び健全化判断比率'!B12)</f>
        <v/>
      </c>
      <c r="F39" s="612"/>
      <c r="G39" s="612"/>
      <c r="H39" s="612"/>
      <c r="I39" s="612"/>
      <c r="J39" s="612"/>
      <c r="K39" s="612"/>
      <c r="L39" s="612"/>
      <c r="M39" s="612"/>
      <c r="N39" s="612"/>
      <c r="O39" s="612"/>
      <c r="P39" s="612"/>
      <c r="Q39" s="612"/>
      <c r="R39" s="612"/>
      <c r="S39" s="612"/>
      <c r="T39" s="181"/>
      <c r="U39" s="611" t="str">
        <f t="shared" si="4"/>
        <v/>
      </c>
      <c r="V39" s="611"/>
      <c r="W39" s="612"/>
      <c r="X39" s="612"/>
      <c r="Y39" s="612"/>
      <c r="Z39" s="612"/>
      <c r="AA39" s="612"/>
      <c r="AB39" s="612"/>
      <c r="AC39" s="612"/>
      <c r="AD39" s="612"/>
      <c r="AE39" s="612"/>
      <c r="AF39" s="612"/>
      <c r="AG39" s="612"/>
      <c r="AH39" s="612"/>
      <c r="AI39" s="612"/>
      <c r="AJ39" s="612"/>
      <c r="AK39" s="612"/>
      <c r="AL39" s="181"/>
      <c r="AM39" s="611" t="str">
        <f t="shared" si="0"/>
        <v/>
      </c>
      <c r="AN39" s="611"/>
      <c r="AO39" s="612"/>
      <c r="AP39" s="612"/>
      <c r="AQ39" s="612"/>
      <c r="AR39" s="612"/>
      <c r="AS39" s="612"/>
      <c r="AT39" s="612"/>
      <c r="AU39" s="612"/>
      <c r="AV39" s="612"/>
      <c r="AW39" s="612"/>
      <c r="AX39" s="612"/>
      <c r="AY39" s="612"/>
      <c r="AZ39" s="612"/>
      <c r="BA39" s="612"/>
      <c r="BB39" s="612"/>
      <c r="BC39" s="612"/>
      <c r="BD39" s="181"/>
      <c r="BE39" s="611" t="str">
        <f t="shared" si="1"/>
        <v/>
      </c>
      <c r="BF39" s="611"/>
      <c r="BG39" s="612"/>
      <c r="BH39" s="612"/>
      <c r="BI39" s="612"/>
      <c r="BJ39" s="612"/>
      <c r="BK39" s="612"/>
      <c r="BL39" s="612"/>
      <c r="BM39" s="612"/>
      <c r="BN39" s="612"/>
      <c r="BO39" s="612"/>
      <c r="BP39" s="612"/>
      <c r="BQ39" s="612"/>
      <c r="BR39" s="612"/>
      <c r="BS39" s="612"/>
      <c r="BT39" s="612"/>
      <c r="BU39" s="612"/>
      <c r="BV39" s="181"/>
      <c r="BW39" s="611">
        <f t="shared" si="2"/>
        <v>10</v>
      </c>
      <c r="BX39" s="611"/>
      <c r="BY39" s="612" t="str">
        <f>IF('各会計、関係団体の財政状況及び健全化判断比率'!B73="","",'各会計、関係団体の財政状況及び健全化判断比率'!B73)</f>
        <v>東京都後期高齢者医療広域連合
（後期高齢者医療特別会計）</v>
      </c>
      <c r="BZ39" s="612"/>
      <c r="CA39" s="612"/>
      <c r="CB39" s="612"/>
      <c r="CC39" s="612"/>
      <c r="CD39" s="612"/>
      <c r="CE39" s="612"/>
      <c r="CF39" s="612"/>
      <c r="CG39" s="612"/>
      <c r="CH39" s="612"/>
      <c r="CI39" s="612"/>
      <c r="CJ39" s="612"/>
      <c r="CK39" s="612"/>
      <c r="CL39" s="612"/>
      <c r="CM39" s="612"/>
      <c r="CN39" s="181"/>
      <c r="CO39" s="611" t="str">
        <f t="shared" si="3"/>
        <v/>
      </c>
      <c r="CP39" s="611"/>
      <c r="CQ39" s="612" t="str">
        <f>IF('各会計、関係団体の財政状況及び健全化判断比率'!BS12="","",'各会計、関係団体の財政状況及び健全化判断比率'!BS12)</f>
        <v/>
      </c>
      <c r="CR39" s="612"/>
      <c r="CS39" s="612"/>
      <c r="CT39" s="612"/>
      <c r="CU39" s="612"/>
      <c r="CV39" s="612"/>
      <c r="CW39" s="612"/>
      <c r="CX39" s="612"/>
      <c r="CY39" s="612"/>
      <c r="CZ39" s="612"/>
      <c r="DA39" s="612"/>
      <c r="DB39" s="612"/>
      <c r="DC39" s="612"/>
      <c r="DD39" s="612"/>
      <c r="DE39" s="612"/>
      <c r="DG39" s="613" t="str">
        <f>IF('各会計、関係団体の財政状況及び健全化判断比率'!BR12="","",'各会計、関係団体の財政状況及び健全化判断比率'!BR12)</f>
        <v/>
      </c>
      <c r="DH39" s="613"/>
      <c r="DI39" s="208"/>
    </row>
    <row r="40" spans="1:113" ht="32.25" customHeight="1" x14ac:dyDescent="0.2">
      <c r="A40" s="181"/>
      <c r="B40" s="205"/>
      <c r="C40" s="611" t="str">
        <f t="shared" si="5"/>
        <v/>
      </c>
      <c r="D40" s="611"/>
      <c r="E40" s="612" t="str">
        <f>IF('各会計、関係団体の財政状況及び健全化判断比率'!B13="","",'各会計、関係団体の財政状況及び健全化判断比率'!B13)</f>
        <v/>
      </c>
      <c r="F40" s="612"/>
      <c r="G40" s="612"/>
      <c r="H40" s="612"/>
      <c r="I40" s="612"/>
      <c r="J40" s="612"/>
      <c r="K40" s="612"/>
      <c r="L40" s="612"/>
      <c r="M40" s="612"/>
      <c r="N40" s="612"/>
      <c r="O40" s="612"/>
      <c r="P40" s="612"/>
      <c r="Q40" s="612"/>
      <c r="R40" s="612"/>
      <c r="S40" s="612"/>
      <c r="T40" s="181"/>
      <c r="U40" s="611" t="str">
        <f t="shared" si="4"/>
        <v/>
      </c>
      <c r="V40" s="611"/>
      <c r="W40" s="612"/>
      <c r="X40" s="612"/>
      <c r="Y40" s="612"/>
      <c r="Z40" s="612"/>
      <c r="AA40" s="612"/>
      <c r="AB40" s="612"/>
      <c r="AC40" s="612"/>
      <c r="AD40" s="612"/>
      <c r="AE40" s="612"/>
      <c r="AF40" s="612"/>
      <c r="AG40" s="612"/>
      <c r="AH40" s="612"/>
      <c r="AI40" s="612"/>
      <c r="AJ40" s="612"/>
      <c r="AK40" s="612"/>
      <c r="AL40" s="181"/>
      <c r="AM40" s="611" t="str">
        <f t="shared" si="0"/>
        <v/>
      </c>
      <c r="AN40" s="611"/>
      <c r="AO40" s="612"/>
      <c r="AP40" s="612"/>
      <c r="AQ40" s="612"/>
      <c r="AR40" s="612"/>
      <c r="AS40" s="612"/>
      <c r="AT40" s="612"/>
      <c r="AU40" s="612"/>
      <c r="AV40" s="612"/>
      <c r="AW40" s="612"/>
      <c r="AX40" s="612"/>
      <c r="AY40" s="612"/>
      <c r="AZ40" s="612"/>
      <c r="BA40" s="612"/>
      <c r="BB40" s="612"/>
      <c r="BC40" s="612"/>
      <c r="BD40" s="181"/>
      <c r="BE40" s="611" t="str">
        <f t="shared" si="1"/>
        <v/>
      </c>
      <c r="BF40" s="611"/>
      <c r="BG40" s="612"/>
      <c r="BH40" s="612"/>
      <c r="BI40" s="612"/>
      <c r="BJ40" s="612"/>
      <c r="BK40" s="612"/>
      <c r="BL40" s="612"/>
      <c r="BM40" s="612"/>
      <c r="BN40" s="612"/>
      <c r="BO40" s="612"/>
      <c r="BP40" s="612"/>
      <c r="BQ40" s="612"/>
      <c r="BR40" s="612"/>
      <c r="BS40" s="612"/>
      <c r="BT40" s="612"/>
      <c r="BU40" s="612"/>
      <c r="BV40" s="181"/>
      <c r="BW40" s="611" t="str">
        <f t="shared" si="2"/>
        <v/>
      </c>
      <c r="BX40" s="611"/>
      <c r="BY40" s="612" t="str">
        <f>IF('各会計、関係団体の財政状況及び健全化判断比率'!B74="","",'各会計、関係団体の財政状況及び健全化判断比率'!B74)</f>
        <v/>
      </c>
      <c r="BZ40" s="612"/>
      <c r="CA40" s="612"/>
      <c r="CB40" s="612"/>
      <c r="CC40" s="612"/>
      <c r="CD40" s="612"/>
      <c r="CE40" s="612"/>
      <c r="CF40" s="612"/>
      <c r="CG40" s="612"/>
      <c r="CH40" s="612"/>
      <c r="CI40" s="612"/>
      <c r="CJ40" s="612"/>
      <c r="CK40" s="612"/>
      <c r="CL40" s="612"/>
      <c r="CM40" s="612"/>
      <c r="CN40" s="181"/>
      <c r="CO40" s="611" t="str">
        <f t="shared" si="3"/>
        <v/>
      </c>
      <c r="CP40" s="611"/>
      <c r="CQ40" s="612" t="str">
        <f>IF('各会計、関係団体の財政状況及び健全化判断比率'!BS13="","",'各会計、関係団体の財政状況及び健全化判断比率'!BS13)</f>
        <v/>
      </c>
      <c r="CR40" s="612"/>
      <c r="CS40" s="612"/>
      <c r="CT40" s="612"/>
      <c r="CU40" s="612"/>
      <c r="CV40" s="612"/>
      <c r="CW40" s="612"/>
      <c r="CX40" s="612"/>
      <c r="CY40" s="612"/>
      <c r="CZ40" s="612"/>
      <c r="DA40" s="612"/>
      <c r="DB40" s="612"/>
      <c r="DC40" s="612"/>
      <c r="DD40" s="612"/>
      <c r="DE40" s="612"/>
      <c r="DG40" s="613" t="str">
        <f>IF('各会計、関係団体の財政状況及び健全化判断比率'!BR13="","",'各会計、関係団体の財政状況及び健全化判断比率'!BR13)</f>
        <v/>
      </c>
      <c r="DH40" s="613"/>
      <c r="DI40" s="208"/>
    </row>
    <row r="41" spans="1:113" ht="32.25" customHeight="1" x14ac:dyDescent="0.2">
      <c r="A41" s="181"/>
      <c r="B41" s="205"/>
      <c r="C41" s="611" t="str">
        <f t="shared" si="5"/>
        <v/>
      </c>
      <c r="D41" s="611"/>
      <c r="E41" s="612" t="str">
        <f>IF('各会計、関係団体の財政状況及び健全化判断比率'!B14="","",'各会計、関係団体の財政状況及び健全化判断比率'!B14)</f>
        <v/>
      </c>
      <c r="F41" s="612"/>
      <c r="G41" s="612"/>
      <c r="H41" s="612"/>
      <c r="I41" s="612"/>
      <c r="J41" s="612"/>
      <c r="K41" s="612"/>
      <c r="L41" s="612"/>
      <c r="M41" s="612"/>
      <c r="N41" s="612"/>
      <c r="O41" s="612"/>
      <c r="P41" s="612"/>
      <c r="Q41" s="612"/>
      <c r="R41" s="612"/>
      <c r="S41" s="612"/>
      <c r="T41" s="181"/>
      <c r="U41" s="611" t="str">
        <f t="shared" si="4"/>
        <v/>
      </c>
      <c r="V41" s="611"/>
      <c r="W41" s="612"/>
      <c r="X41" s="612"/>
      <c r="Y41" s="612"/>
      <c r="Z41" s="612"/>
      <c r="AA41" s="612"/>
      <c r="AB41" s="612"/>
      <c r="AC41" s="612"/>
      <c r="AD41" s="612"/>
      <c r="AE41" s="612"/>
      <c r="AF41" s="612"/>
      <c r="AG41" s="612"/>
      <c r="AH41" s="612"/>
      <c r="AI41" s="612"/>
      <c r="AJ41" s="612"/>
      <c r="AK41" s="612"/>
      <c r="AL41" s="181"/>
      <c r="AM41" s="611" t="str">
        <f t="shared" si="0"/>
        <v/>
      </c>
      <c r="AN41" s="611"/>
      <c r="AO41" s="612"/>
      <c r="AP41" s="612"/>
      <c r="AQ41" s="612"/>
      <c r="AR41" s="612"/>
      <c r="AS41" s="612"/>
      <c r="AT41" s="612"/>
      <c r="AU41" s="612"/>
      <c r="AV41" s="612"/>
      <c r="AW41" s="612"/>
      <c r="AX41" s="612"/>
      <c r="AY41" s="612"/>
      <c r="AZ41" s="612"/>
      <c r="BA41" s="612"/>
      <c r="BB41" s="612"/>
      <c r="BC41" s="612"/>
      <c r="BD41" s="181"/>
      <c r="BE41" s="611" t="str">
        <f t="shared" si="1"/>
        <v/>
      </c>
      <c r="BF41" s="611"/>
      <c r="BG41" s="612"/>
      <c r="BH41" s="612"/>
      <c r="BI41" s="612"/>
      <c r="BJ41" s="612"/>
      <c r="BK41" s="612"/>
      <c r="BL41" s="612"/>
      <c r="BM41" s="612"/>
      <c r="BN41" s="612"/>
      <c r="BO41" s="612"/>
      <c r="BP41" s="612"/>
      <c r="BQ41" s="612"/>
      <c r="BR41" s="612"/>
      <c r="BS41" s="612"/>
      <c r="BT41" s="612"/>
      <c r="BU41" s="612"/>
      <c r="BV41" s="181"/>
      <c r="BW41" s="611" t="str">
        <f t="shared" si="2"/>
        <v/>
      </c>
      <c r="BX41" s="611"/>
      <c r="BY41" s="612" t="str">
        <f>IF('各会計、関係団体の財政状況及び健全化判断比率'!B75="","",'各会計、関係団体の財政状況及び健全化判断比率'!B75)</f>
        <v/>
      </c>
      <c r="BZ41" s="612"/>
      <c r="CA41" s="612"/>
      <c r="CB41" s="612"/>
      <c r="CC41" s="612"/>
      <c r="CD41" s="612"/>
      <c r="CE41" s="612"/>
      <c r="CF41" s="612"/>
      <c r="CG41" s="612"/>
      <c r="CH41" s="612"/>
      <c r="CI41" s="612"/>
      <c r="CJ41" s="612"/>
      <c r="CK41" s="612"/>
      <c r="CL41" s="612"/>
      <c r="CM41" s="612"/>
      <c r="CN41" s="181"/>
      <c r="CO41" s="611" t="str">
        <f t="shared" si="3"/>
        <v/>
      </c>
      <c r="CP41" s="611"/>
      <c r="CQ41" s="612" t="str">
        <f>IF('各会計、関係団体の財政状況及び健全化判断比率'!BS14="","",'各会計、関係団体の財政状況及び健全化判断比率'!BS14)</f>
        <v/>
      </c>
      <c r="CR41" s="612"/>
      <c r="CS41" s="612"/>
      <c r="CT41" s="612"/>
      <c r="CU41" s="612"/>
      <c r="CV41" s="612"/>
      <c r="CW41" s="612"/>
      <c r="CX41" s="612"/>
      <c r="CY41" s="612"/>
      <c r="CZ41" s="612"/>
      <c r="DA41" s="612"/>
      <c r="DB41" s="612"/>
      <c r="DC41" s="612"/>
      <c r="DD41" s="612"/>
      <c r="DE41" s="612"/>
      <c r="DG41" s="613" t="str">
        <f>IF('各会計、関係団体の財政状況及び健全化判断比率'!BR14="","",'各会計、関係団体の財政状況及び健全化判断比率'!BR14)</f>
        <v/>
      </c>
      <c r="DH41" s="613"/>
      <c r="DI41" s="208"/>
    </row>
    <row r="42" spans="1:113" ht="32.25" customHeight="1" x14ac:dyDescent="0.2">
      <c r="B42" s="205"/>
      <c r="C42" s="611" t="str">
        <f t="shared" si="5"/>
        <v/>
      </c>
      <c r="D42" s="611"/>
      <c r="E42" s="612" t="str">
        <f>IF('各会計、関係団体の財政状況及び健全化判断比率'!B15="","",'各会計、関係団体の財政状況及び健全化判断比率'!B15)</f>
        <v/>
      </c>
      <c r="F42" s="612"/>
      <c r="G42" s="612"/>
      <c r="H42" s="612"/>
      <c r="I42" s="612"/>
      <c r="J42" s="612"/>
      <c r="K42" s="612"/>
      <c r="L42" s="612"/>
      <c r="M42" s="612"/>
      <c r="N42" s="612"/>
      <c r="O42" s="612"/>
      <c r="P42" s="612"/>
      <c r="Q42" s="612"/>
      <c r="R42" s="612"/>
      <c r="S42" s="612"/>
      <c r="T42" s="181"/>
      <c r="U42" s="611" t="str">
        <f t="shared" si="4"/>
        <v/>
      </c>
      <c r="V42" s="611"/>
      <c r="W42" s="612"/>
      <c r="X42" s="612"/>
      <c r="Y42" s="612"/>
      <c r="Z42" s="612"/>
      <c r="AA42" s="612"/>
      <c r="AB42" s="612"/>
      <c r="AC42" s="612"/>
      <c r="AD42" s="612"/>
      <c r="AE42" s="612"/>
      <c r="AF42" s="612"/>
      <c r="AG42" s="612"/>
      <c r="AH42" s="612"/>
      <c r="AI42" s="612"/>
      <c r="AJ42" s="612"/>
      <c r="AK42" s="612"/>
      <c r="AL42" s="181"/>
      <c r="AM42" s="611" t="str">
        <f t="shared" si="0"/>
        <v/>
      </c>
      <c r="AN42" s="611"/>
      <c r="AO42" s="612"/>
      <c r="AP42" s="612"/>
      <c r="AQ42" s="612"/>
      <c r="AR42" s="612"/>
      <c r="AS42" s="612"/>
      <c r="AT42" s="612"/>
      <c r="AU42" s="612"/>
      <c r="AV42" s="612"/>
      <c r="AW42" s="612"/>
      <c r="AX42" s="612"/>
      <c r="AY42" s="612"/>
      <c r="AZ42" s="612"/>
      <c r="BA42" s="612"/>
      <c r="BB42" s="612"/>
      <c r="BC42" s="612"/>
      <c r="BD42" s="181"/>
      <c r="BE42" s="611" t="str">
        <f t="shared" si="1"/>
        <v/>
      </c>
      <c r="BF42" s="611"/>
      <c r="BG42" s="612"/>
      <c r="BH42" s="612"/>
      <c r="BI42" s="612"/>
      <c r="BJ42" s="612"/>
      <c r="BK42" s="612"/>
      <c r="BL42" s="612"/>
      <c r="BM42" s="612"/>
      <c r="BN42" s="612"/>
      <c r="BO42" s="612"/>
      <c r="BP42" s="612"/>
      <c r="BQ42" s="612"/>
      <c r="BR42" s="612"/>
      <c r="BS42" s="612"/>
      <c r="BT42" s="612"/>
      <c r="BU42" s="612"/>
      <c r="BV42" s="181"/>
      <c r="BW42" s="611" t="str">
        <f t="shared" si="2"/>
        <v/>
      </c>
      <c r="BX42" s="611"/>
      <c r="BY42" s="612" t="str">
        <f>IF('各会計、関係団体の財政状況及び健全化判断比率'!B76="","",'各会計、関係団体の財政状況及び健全化判断比率'!B76)</f>
        <v/>
      </c>
      <c r="BZ42" s="612"/>
      <c r="CA42" s="612"/>
      <c r="CB42" s="612"/>
      <c r="CC42" s="612"/>
      <c r="CD42" s="612"/>
      <c r="CE42" s="612"/>
      <c r="CF42" s="612"/>
      <c r="CG42" s="612"/>
      <c r="CH42" s="612"/>
      <c r="CI42" s="612"/>
      <c r="CJ42" s="612"/>
      <c r="CK42" s="612"/>
      <c r="CL42" s="612"/>
      <c r="CM42" s="612"/>
      <c r="CN42" s="181"/>
      <c r="CO42" s="611" t="str">
        <f t="shared" si="3"/>
        <v/>
      </c>
      <c r="CP42" s="611"/>
      <c r="CQ42" s="612" t="str">
        <f>IF('各会計、関係団体の財政状況及び健全化判断比率'!BS15="","",'各会計、関係団体の財政状況及び健全化判断比率'!BS15)</f>
        <v/>
      </c>
      <c r="CR42" s="612"/>
      <c r="CS42" s="612"/>
      <c r="CT42" s="612"/>
      <c r="CU42" s="612"/>
      <c r="CV42" s="612"/>
      <c r="CW42" s="612"/>
      <c r="CX42" s="612"/>
      <c r="CY42" s="612"/>
      <c r="CZ42" s="612"/>
      <c r="DA42" s="612"/>
      <c r="DB42" s="612"/>
      <c r="DC42" s="612"/>
      <c r="DD42" s="612"/>
      <c r="DE42" s="612"/>
      <c r="DG42" s="613" t="str">
        <f>IF('各会計、関係団体の財政状況及び健全化判断比率'!BR15="","",'各会計、関係団体の財政状況及び健全化判断比率'!BR15)</f>
        <v/>
      </c>
      <c r="DH42" s="613"/>
      <c r="DI42" s="208"/>
    </row>
    <row r="43" spans="1:113" ht="32.25" customHeight="1" x14ac:dyDescent="0.2">
      <c r="B43" s="205"/>
      <c r="C43" s="611" t="str">
        <f t="shared" si="5"/>
        <v/>
      </c>
      <c r="D43" s="611"/>
      <c r="E43" s="612" t="str">
        <f>IF('各会計、関係団体の財政状況及び健全化判断比率'!B16="","",'各会計、関係団体の財政状況及び健全化判断比率'!B16)</f>
        <v/>
      </c>
      <c r="F43" s="612"/>
      <c r="G43" s="612"/>
      <c r="H43" s="612"/>
      <c r="I43" s="612"/>
      <c r="J43" s="612"/>
      <c r="K43" s="612"/>
      <c r="L43" s="612"/>
      <c r="M43" s="612"/>
      <c r="N43" s="612"/>
      <c r="O43" s="612"/>
      <c r="P43" s="612"/>
      <c r="Q43" s="612"/>
      <c r="R43" s="612"/>
      <c r="S43" s="612"/>
      <c r="T43" s="181"/>
      <c r="U43" s="611" t="str">
        <f t="shared" si="4"/>
        <v/>
      </c>
      <c r="V43" s="611"/>
      <c r="W43" s="612"/>
      <c r="X43" s="612"/>
      <c r="Y43" s="612"/>
      <c r="Z43" s="612"/>
      <c r="AA43" s="612"/>
      <c r="AB43" s="612"/>
      <c r="AC43" s="612"/>
      <c r="AD43" s="612"/>
      <c r="AE43" s="612"/>
      <c r="AF43" s="612"/>
      <c r="AG43" s="612"/>
      <c r="AH43" s="612"/>
      <c r="AI43" s="612"/>
      <c r="AJ43" s="612"/>
      <c r="AK43" s="612"/>
      <c r="AL43" s="181"/>
      <c r="AM43" s="611" t="str">
        <f t="shared" si="0"/>
        <v/>
      </c>
      <c r="AN43" s="611"/>
      <c r="AO43" s="612"/>
      <c r="AP43" s="612"/>
      <c r="AQ43" s="612"/>
      <c r="AR43" s="612"/>
      <c r="AS43" s="612"/>
      <c r="AT43" s="612"/>
      <c r="AU43" s="612"/>
      <c r="AV43" s="612"/>
      <c r="AW43" s="612"/>
      <c r="AX43" s="612"/>
      <c r="AY43" s="612"/>
      <c r="AZ43" s="612"/>
      <c r="BA43" s="612"/>
      <c r="BB43" s="612"/>
      <c r="BC43" s="612"/>
      <c r="BD43" s="181"/>
      <c r="BE43" s="611" t="str">
        <f t="shared" si="1"/>
        <v/>
      </c>
      <c r="BF43" s="611"/>
      <c r="BG43" s="612"/>
      <c r="BH43" s="612"/>
      <c r="BI43" s="612"/>
      <c r="BJ43" s="612"/>
      <c r="BK43" s="612"/>
      <c r="BL43" s="612"/>
      <c r="BM43" s="612"/>
      <c r="BN43" s="612"/>
      <c r="BO43" s="612"/>
      <c r="BP43" s="612"/>
      <c r="BQ43" s="612"/>
      <c r="BR43" s="612"/>
      <c r="BS43" s="612"/>
      <c r="BT43" s="612"/>
      <c r="BU43" s="612"/>
      <c r="BV43" s="181"/>
      <c r="BW43" s="611" t="str">
        <f t="shared" si="2"/>
        <v/>
      </c>
      <c r="BX43" s="611"/>
      <c r="BY43" s="612" t="str">
        <f>IF('各会計、関係団体の財政状況及び健全化判断比率'!B77="","",'各会計、関係団体の財政状況及び健全化判断比率'!B77)</f>
        <v/>
      </c>
      <c r="BZ43" s="612"/>
      <c r="CA43" s="612"/>
      <c r="CB43" s="612"/>
      <c r="CC43" s="612"/>
      <c r="CD43" s="612"/>
      <c r="CE43" s="612"/>
      <c r="CF43" s="612"/>
      <c r="CG43" s="612"/>
      <c r="CH43" s="612"/>
      <c r="CI43" s="612"/>
      <c r="CJ43" s="612"/>
      <c r="CK43" s="612"/>
      <c r="CL43" s="612"/>
      <c r="CM43" s="612"/>
      <c r="CN43" s="181"/>
      <c r="CO43" s="611" t="str">
        <f t="shared" si="3"/>
        <v/>
      </c>
      <c r="CP43" s="611"/>
      <c r="CQ43" s="612" t="str">
        <f>IF('各会計、関係団体の財政状況及び健全化判断比率'!BS16="","",'各会計、関係団体の財政状況及び健全化判断比率'!BS16)</f>
        <v/>
      </c>
      <c r="CR43" s="612"/>
      <c r="CS43" s="612"/>
      <c r="CT43" s="612"/>
      <c r="CU43" s="612"/>
      <c r="CV43" s="612"/>
      <c r="CW43" s="612"/>
      <c r="CX43" s="612"/>
      <c r="CY43" s="612"/>
      <c r="CZ43" s="612"/>
      <c r="DA43" s="612"/>
      <c r="DB43" s="612"/>
      <c r="DC43" s="612"/>
      <c r="DD43" s="612"/>
      <c r="DE43" s="612"/>
      <c r="DG43" s="613" t="str">
        <f>IF('各会計、関係団体の財政状況及び健全化判断比率'!BR16="","",'各会計、関係団体の財政状況及び健全化判断比率'!BR16)</f>
        <v/>
      </c>
      <c r="DH43" s="613"/>
      <c r="DI43" s="208"/>
    </row>
    <row r="44" spans="1:113" ht="13.5" customHeight="1" thickBot="1" x14ac:dyDescent="0.25">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x14ac:dyDescent="0.2"/>
    <row r="46" spans="1:113" x14ac:dyDescent="0.2">
      <c r="B46" s="180" t="s">
        <v>203</v>
      </c>
      <c r="E46" s="180" t="s">
        <v>204</v>
      </c>
    </row>
    <row r="47" spans="1:113" x14ac:dyDescent="0.2">
      <c r="E47" s="180" t="s">
        <v>205</v>
      </c>
    </row>
    <row r="48" spans="1:113" x14ac:dyDescent="0.2">
      <c r="E48" s="180" t="s">
        <v>206</v>
      </c>
    </row>
    <row r="49" spans="5:5" x14ac:dyDescent="0.2">
      <c r="E49" s="212" t="s">
        <v>207</v>
      </c>
    </row>
    <row r="50" spans="5:5" x14ac:dyDescent="0.2">
      <c r="E50" s="180" t="s">
        <v>208</v>
      </c>
    </row>
    <row r="51" spans="5:5" x14ac:dyDescent="0.2">
      <c r="E51" s="180" t="s">
        <v>209</v>
      </c>
    </row>
    <row r="52" spans="5:5" x14ac:dyDescent="0.2">
      <c r="E52" s="180" t="s">
        <v>210</v>
      </c>
    </row>
    <row r="53" spans="5:5" x14ac:dyDescent="0.2"/>
    <row r="54" spans="5:5" x14ac:dyDescent="0.2"/>
    <row r="55" spans="5:5" x14ac:dyDescent="0.2"/>
    <row r="56" spans="5:5" x14ac:dyDescent="0.2"/>
  </sheetData>
  <sheetProtection algorithmName="SHA-512" hashValue="e/C56Er1MNXvZTxCXI5WX9GO8gR6F0AwLOGbkZ8DPhGohQLa7OWrAvANP1fzHCd38PD9rytTGlPPRLTixSK4mw==" saltValue="jg+zf9Rei65VV/Bz0He8gA=="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8" scale="77"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heetViews>
  <sheetFormatPr defaultColWidth="0" defaultRowHeight="11.25" customHeight="1" zeroHeight="1" x14ac:dyDescent="0.2"/>
  <cols>
    <col min="1" max="95" width="1.54296875" style="215" customWidth="1"/>
    <col min="96" max="133" width="1.54296875" style="228" customWidth="1"/>
    <col min="134" max="143" width="1.54296875" style="215" customWidth="1"/>
    <col min="144" max="16384" width="0" style="215" hidden="1"/>
  </cols>
  <sheetData>
    <row r="1" spans="2:143" ht="22.5" customHeight="1" thickBot="1" x14ac:dyDescent="0.25">
      <c r="B1" s="213"/>
      <c r="C1" s="214"/>
      <c r="D1" s="214"/>
      <c r="E1" s="214"/>
      <c r="F1" s="214"/>
      <c r="G1" s="214"/>
      <c r="H1" s="214"/>
      <c r="I1" s="214"/>
      <c r="J1" s="214"/>
      <c r="K1" s="214"/>
      <c r="L1" s="214"/>
      <c r="M1" s="214"/>
      <c r="N1" s="214"/>
      <c r="O1" s="214"/>
      <c r="P1" s="214"/>
      <c r="Q1" s="214"/>
      <c r="R1" s="214"/>
      <c r="S1" s="214"/>
      <c r="T1" s="214"/>
      <c r="U1" s="214"/>
      <c r="V1" s="214"/>
      <c r="W1" s="214"/>
      <c r="X1" s="214"/>
      <c r="Y1" s="214"/>
      <c r="Z1" s="214"/>
      <c r="AA1" s="214"/>
      <c r="AB1" s="214"/>
      <c r="AC1" s="214"/>
      <c r="AD1" s="214"/>
      <c r="AE1" s="214"/>
      <c r="AF1" s="214"/>
      <c r="AG1" s="214"/>
      <c r="AH1" s="214"/>
      <c r="AI1" s="214"/>
      <c r="AJ1" s="214"/>
      <c r="AK1" s="214"/>
      <c r="AL1" s="214"/>
      <c r="AM1" s="214"/>
      <c r="AN1" s="214"/>
      <c r="AO1" s="214"/>
      <c r="AP1" s="214"/>
      <c r="AQ1" s="214"/>
      <c r="AR1" s="214"/>
      <c r="AS1" s="214"/>
      <c r="AT1" s="214"/>
      <c r="AU1" s="214"/>
      <c r="AV1" s="214"/>
      <c r="AW1" s="214"/>
      <c r="AX1" s="214"/>
      <c r="AY1" s="214"/>
      <c r="AZ1" s="214"/>
      <c r="BA1" s="214"/>
      <c r="BB1" s="214"/>
      <c r="BC1" s="214"/>
      <c r="BD1" s="214"/>
      <c r="BE1" s="214"/>
      <c r="BF1" s="214"/>
      <c r="BG1" s="214"/>
      <c r="BH1" s="214"/>
      <c r="BI1" s="214"/>
      <c r="BJ1" s="214"/>
      <c r="BK1" s="214"/>
      <c r="BL1" s="214"/>
      <c r="BM1" s="214"/>
      <c r="BN1" s="214"/>
      <c r="BO1" s="214"/>
      <c r="BP1" s="214"/>
      <c r="BQ1" s="214"/>
      <c r="BR1" s="214"/>
      <c r="BS1" s="214"/>
      <c r="BT1" s="214"/>
      <c r="BU1" s="214"/>
      <c r="BV1" s="214"/>
      <c r="BW1" s="214"/>
      <c r="BX1" s="214"/>
      <c r="BY1" s="214"/>
      <c r="BZ1" s="214"/>
      <c r="CA1" s="214"/>
      <c r="CB1" s="214"/>
      <c r="CC1" s="214"/>
      <c r="CD1" s="214"/>
      <c r="CE1" s="214"/>
      <c r="CF1" s="214"/>
      <c r="CG1" s="214"/>
      <c r="CH1" s="214"/>
      <c r="CI1" s="214"/>
      <c r="CJ1" s="214"/>
      <c r="CK1" s="214"/>
      <c r="CL1" s="214"/>
      <c r="CM1" s="214"/>
      <c r="CN1" s="214"/>
      <c r="CO1" s="214"/>
      <c r="CP1" s="214"/>
      <c r="CQ1" s="214"/>
      <c r="CR1" s="214"/>
      <c r="CS1" s="214"/>
      <c r="CT1" s="214"/>
      <c r="CU1" s="214"/>
      <c r="CV1" s="214"/>
      <c r="CW1" s="214"/>
      <c r="CX1" s="214"/>
      <c r="CY1" s="214"/>
      <c r="CZ1" s="214"/>
      <c r="DA1" s="214"/>
      <c r="DB1" s="214"/>
      <c r="DC1" s="214"/>
      <c r="DD1" s="214"/>
      <c r="DE1" s="214"/>
      <c r="DF1" s="214"/>
      <c r="DG1" s="214"/>
      <c r="DH1" s="614" t="s">
        <v>211</v>
      </c>
      <c r="DI1" s="615"/>
      <c r="DJ1" s="615"/>
      <c r="DK1" s="615"/>
      <c r="DL1" s="615"/>
      <c r="DM1" s="615"/>
      <c r="DN1" s="616"/>
      <c r="DO1" s="215"/>
      <c r="DP1" s="614" t="s">
        <v>212</v>
      </c>
      <c r="DQ1" s="615"/>
      <c r="DR1" s="615"/>
      <c r="DS1" s="615"/>
      <c r="DT1" s="615"/>
      <c r="DU1" s="615"/>
      <c r="DV1" s="615"/>
      <c r="DW1" s="615"/>
      <c r="DX1" s="615"/>
      <c r="DY1" s="615"/>
      <c r="DZ1" s="615"/>
      <c r="EA1" s="615"/>
      <c r="EB1" s="615"/>
      <c r="EC1" s="616"/>
      <c r="ED1" s="214"/>
      <c r="EE1" s="214"/>
      <c r="EF1" s="214"/>
      <c r="EG1" s="214"/>
      <c r="EH1" s="214"/>
      <c r="EI1" s="214"/>
      <c r="EJ1" s="214"/>
      <c r="EK1" s="214"/>
      <c r="EL1" s="214"/>
      <c r="EM1" s="214"/>
    </row>
    <row r="2" spans="2:143" ht="22.5" customHeight="1" x14ac:dyDescent="0.2">
      <c r="B2" s="216" t="s">
        <v>213</v>
      </c>
      <c r="R2" s="217"/>
      <c r="S2" s="217"/>
      <c r="T2" s="217"/>
      <c r="U2" s="217"/>
      <c r="V2" s="217"/>
      <c r="W2" s="217"/>
      <c r="X2" s="217"/>
      <c r="Y2" s="217"/>
      <c r="Z2" s="217"/>
      <c r="AA2" s="217"/>
      <c r="AB2" s="217"/>
      <c r="AC2" s="217"/>
      <c r="AE2" s="218"/>
      <c r="AF2" s="218"/>
      <c r="AG2" s="218"/>
      <c r="AH2" s="218"/>
      <c r="AI2" s="218"/>
      <c r="AJ2" s="217"/>
      <c r="AK2" s="217"/>
      <c r="AL2" s="217"/>
      <c r="AM2" s="217"/>
      <c r="AN2" s="217"/>
      <c r="AO2" s="217"/>
      <c r="AP2" s="217"/>
      <c r="CD2" s="214"/>
      <c r="CE2" s="214"/>
      <c r="CF2" s="214"/>
      <c r="CG2" s="214"/>
      <c r="CH2" s="214"/>
      <c r="CI2" s="214"/>
      <c r="CJ2" s="214"/>
      <c r="CK2" s="214"/>
      <c r="CL2" s="214"/>
      <c r="CM2" s="214"/>
      <c r="CN2" s="214"/>
      <c r="CO2" s="214"/>
      <c r="CP2" s="214"/>
      <c r="CQ2" s="214"/>
      <c r="CR2" s="214"/>
      <c r="CS2" s="214"/>
      <c r="CT2" s="214"/>
      <c r="CU2" s="214"/>
      <c r="CV2" s="214"/>
      <c r="CW2" s="214"/>
      <c r="CX2" s="214"/>
      <c r="CY2" s="214"/>
      <c r="CZ2" s="214"/>
      <c r="DA2" s="214"/>
      <c r="DB2" s="214"/>
      <c r="DC2" s="214"/>
      <c r="DD2" s="214"/>
      <c r="DE2" s="214"/>
      <c r="DF2" s="214"/>
      <c r="DG2" s="214"/>
      <c r="DH2" s="214"/>
      <c r="DI2" s="214"/>
      <c r="DJ2" s="214"/>
      <c r="DK2" s="214"/>
      <c r="DL2" s="214"/>
      <c r="DM2" s="214"/>
      <c r="DN2" s="214"/>
      <c r="DO2" s="214"/>
      <c r="DP2" s="214"/>
      <c r="DQ2" s="214"/>
      <c r="DR2" s="214"/>
      <c r="DS2" s="214"/>
      <c r="DT2" s="214"/>
      <c r="DU2" s="214"/>
      <c r="DV2" s="214"/>
      <c r="DW2" s="214"/>
      <c r="DX2" s="214"/>
      <c r="DY2" s="214"/>
      <c r="DZ2" s="214"/>
      <c r="EA2" s="214"/>
      <c r="EB2" s="214"/>
      <c r="EC2" s="214"/>
    </row>
    <row r="3" spans="2:143" ht="11.25" customHeight="1" x14ac:dyDescent="0.2">
      <c r="B3" s="617" t="s">
        <v>214</v>
      </c>
      <c r="C3" s="618"/>
      <c r="D3" s="618"/>
      <c r="E3" s="618"/>
      <c r="F3" s="618"/>
      <c r="G3" s="618"/>
      <c r="H3" s="618"/>
      <c r="I3" s="618"/>
      <c r="J3" s="618"/>
      <c r="K3" s="618"/>
      <c r="L3" s="618"/>
      <c r="M3" s="618"/>
      <c r="N3" s="618"/>
      <c r="O3" s="618"/>
      <c r="P3" s="618"/>
      <c r="Q3" s="618"/>
      <c r="R3" s="618"/>
      <c r="S3" s="618"/>
      <c r="T3" s="618"/>
      <c r="U3" s="618"/>
      <c r="V3" s="618"/>
      <c r="W3" s="618"/>
      <c r="X3" s="618"/>
      <c r="Y3" s="618"/>
      <c r="Z3" s="618"/>
      <c r="AA3" s="618"/>
      <c r="AB3" s="618"/>
      <c r="AC3" s="618"/>
      <c r="AD3" s="618"/>
      <c r="AE3" s="618"/>
      <c r="AF3" s="618"/>
      <c r="AG3" s="618"/>
      <c r="AH3" s="618"/>
      <c r="AI3" s="618"/>
      <c r="AJ3" s="618"/>
      <c r="AK3" s="618"/>
      <c r="AL3" s="618"/>
      <c r="AM3" s="618"/>
      <c r="AN3" s="618"/>
      <c r="AO3" s="618"/>
      <c r="AP3" s="617" t="s">
        <v>215</v>
      </c>
      <c r="AQ3" s="618"/>
      <c r="AR3" s="618"/>
      <c r="AS3" s="618"/>
      <c r="AT3" s="618"/>
      <c r="AU3" s="618"/>
      <c r="AV3" s="618"/>
      <c r="AW3" s="618"/>
      <c r="AX3" s="618"/>
      <c r="AY3" s="618"/>
      <c r="AZ3" s="618"/>
      <c r="BA3" s="618"/>
      <c r="BB3" s="618"/>
      <c r="BC3" s="618"/>
      <c r="BD3" s="618"/>
      <c r="BE3" s="618"/>
      <c r="BF3" s="618"/>
      <c r="BG3" s="618"/>
      <c r="BH3" s="618"/>
      <c r="BI3" s="618"/>
      <c r="BJ3" s="618"/>
      <c r="BK3" s="618"/>
      <c r="BL3" s="618"/>
      <c r="BM3" s="618"/>
      <c r="BN3" s="618"/>
      <c r="BO3" s="618"/>
      <c r="BP3" s="618"/>
      <c r="BQ3" s="618"/>
      <c r="BR3" s="618"/>
      <c r="BS3" s="618"/>
      <c r="BT3" s="618"/>
      <c r="BU3" s="618"/>
      <c r="BV3" s="618"/>
      <c r="BW3" s="618"/>
      <c r="BX3" s="618"/>
      <c r="BY3" s="618"/>
      <c r="BZ3" s="618"/>
      <c r="CA3" s="618"/>
      <c r="CB3" s="619"/>
      <c r="CD3" s="617" t="s">
        <v>216</v>
      </c>
      <c r="CE3" s="618"/>
      <c r="CF3" s="618"/>
      <c r="CG3" s="618"/>
      <c r="CH3" s="618"/>
      <c r="CI3" s="618"/>
      <c r="CJ3" s="618"/>
      <c r="CK3" s="618"/>
      <c r="CL3" s="618"/>
      <c r="CM3" s="618"/>
      <c r="CN3" s="618"/>
      <c r="CO3" s="618"/>
      <c r="CP3" s="618"/>
      <c r="CQ3" s="618"/>
      <c r="CR3" s="618"/>
      <c r="CS3" s="618"/>
      <c r="CT3" s="618"/>
      <c r="CU3" s="618"/>
      <c r="CV3" s="618"/>
      <c r="CW3" s="618"/>
      <c r="CX3" s="618"/>
      <c r="CY3" s="618"/>
      <c r="CZ3" s="618"/>
      <c r="DA3" s="618"/>
      <c r="DB3" s="618"/>
      <c r="DC3" s="618"/>
      <c r="DD3" s="618"/>
      <c r="DE3" s="618"/>
      <c r="DF3" s="618"/>
      <c r="DG3" s="618"/>
      <c r="DH3" s="618"/>
      <c r="DI3" s="618"/>
      <c r="DJ3" s="618"/>
      <c r="DK3" s="618"/>
      <c r="DL3" s="618"/>
      <c r="DM3" s="618"/>
      <c r="DN3" s="618"/>
      <c r="DO3" s="618"/>
      <c r="DP3" s="618"/>
      <c r="DQ3" s="618"/>
      <c r="DR3" s="618"/>
      <c r="DS3" s="618"/>
      <c r="DT3" s="618"/>
      <c r="DU3" s="618"/>
      <c r="DV3" s="618"/>
      <c r="DW3" s="618"/>
      <c r="DX3" s="618"/>
      <c r="DY3" s="618"/>
      <c r="DZ3" s="618"/>
      <c r="EA3" s="618"/>
      <c r="EB3" s="618"/>
      <c r="EC3" s="619"/>
    </row>
    <row r="4" spans="2:143" ht="11.25" customHeight="1" x14ac:dyDescent="0.2">
      <c r="B4" s="617" t="s">
        <v>1</v>
      </c>
      <c r="C4" s="618"/>
      <c r="D4" s="618"/>
      <c r="E4" s="618"/>
      <c r="F4" s="618"/>
      <c r="G4" s="618"/>
      <c r="H4" s="618"/>
      <c r="I4" s="618"/>
      <c r="J4" s="618"/>
      <c r="K4" s="618"/>
      <c r="L4" s="618"/>
      <c r="M4" s="618"/>
      <c r="N4" s="618"/>
      <c r="O4" s="618"/>
      <c r="P4" s="618"/>
      <c r="Q4" s="619"/>
      <c r="R4" s="617" t="s">
        <v>217</v>
      </c>
      <c r="S4" s="618"/>
      <c r="T4" s="618"/>
      <c r="U4" s="618"/>
      <c r="V4" s="618"/>
      <c r="W4" s="618"/>
      <c r="X4" s="618"/>
      <c r="Y4" s="619"/>
      <c r="Z4" s="617" t="s">
        <v>218</v>
      </c>
      <c r="AA4" s="618"/>
      <c r="AB4" s="618"/>
      <c r="AC4" s="619"/>
      <c r="AD4" s="617" t="s">
        <v>219</v>
      </c>
      <c r="AE4" s="618"/>
      <c r="AF4" s="618"/>
      <c r="AG4" s="618"/>
      <c r="AH4" s="618"/>
      <c r="AI4" s="618"/>
      <c r="AJ4" s="618"/>
      <c r="AK4" s="619"/>
      <c r="AL4" s="617" t="s">
        <v>218</v>
      </c>
      <c r="AM4" s="618"/>
      <c r="AN4" s="618"/>
      <c r="AO4" s="619"/>
      <c r="AP4" s="620" t="s">
        <v>220</v>
      </c>
      <c r="AQ4" s="620"/>
      <c r="AR4" s="620"/>
      <c r="AS4" s="620"/>
      <c r="AT4" s="620"/>
      <c r="AU4" s="620"/>
      <c r="AV4" s="620"/>
      <c r="AW4" s="620"/>
      <c r="AX4" s="620"/>
      <c r="AY4" s="620"/>
      <c r="AZ4" s="620"/>
      <c r="BA4" s="620"/>
      <c r="BB4" s="620"/>
      <c r="BC4" s="620"/>
      <c r="BD4" s="620"/>
      <c r="BE4" s="620"/>
      <c r="BF4" s="620"/>
      <c r="BG4" s="620" t="s">
        <v>221</v>
      </c>
      <c r="BH4" s="620"/>
      <c r="BI4" s="620"/>
      <c r="BJ4" s="620"/>
      <c r="BK4" s="620"/>
      <c r="BL4" s="620"/>
      <c r="BM4" s="620"/>
      <c r="BN4" s="620"/>
      <c r="BO4" s="620" t="s">
        <v>218</v>
      </c>
      <c r="BP4" s="620"/>
      <c r="BQ4" s="620"/>
      <c r="BR4" s="620"/>
      <c r="BS4" s="620" t="s">
        <v>222</v>
      </c>
      <c r="BT4" s="620"/>
      <c r="BU4" s="620"/>
      <c r="BV4" s="620"/>
      <c r="BW4" s="620"/>
      <c r="BX4" s="620"/>
      <c r="BY4" s="620"/>
      <c r="BZ4" s="620"/>
      <c r="CA4" s="620"/>
      <c r="CB4" s="620"/>
      <c r="CD4" s="617" t="s">
        <v>223</v>
      </c>
      <c r="CE4" s="618"/>
      <c r="CF4" s="618"/>
      <c r="CG4" s="618"/>
      <c r="CH4" s="618"/>
      <c r="CI4" s="618"/>
      <c r="CJ4" s="618"/>
      <c r="CK4" s="618"/>
      <c r="CL4" s="618"/>
      <c r="CM4" s="618"/>
      <c r="CN4" s="618"/>
      <c r="CO4" s="618"/>
      <c r="CP4" s="618"/>
      <c r="CQ4" s="618"/>
      <c r="CR4" s="618"/>
      <c r="CS4" s="618"/>
      <c r="CT4" s="618"/>
      <c r="CU4" s="618"/>
      <c r="CV4" s="618"/>
      <c r="CW4" s="618"/>
      <c r="CX4" s="618"/>
      <c r="CY4" s="618"/>
      <c r="CZ4" s="618"/>
      <c r="DA4" s="618"/>
      <c r="DB4" s="618"/>
      <c r="DC4" s="618"/>
      <c r="DD4" s="618"/>
      <c r="DE4" s="618"/>
      <c r="DF4" s="618"/>
      <c r="DG4" s="618"/>
      <c r="DH4" s="618"/>
      <c r="DI4" s="618"/>
      <c r="DJ4" s="618"/>
      <c r="DK4" s="618"/>
      <c r="DL4" s="618"/>
      <c r="DM4" s="618"/>
      <c r="DN4" s="618"/>
      <c r="DO4" s="618"/>
      <c r="DP4" s="618"/>
      <c r="DQ4" s="618"/>
      <c r="DR4" s="618"/>
      <c r="DS4" s="618"/>
      <c r="DT4" s="618"/>
      <c r="DU4" s="618"/>
      <c r="DV4" s="618"/>
      <c r="DW4" s="618"/>
      <c r="DX4" s="618"/>
      <c r="DY4" s="618"/>
      <c r="DZ4" s="618"/>
      <c r="EA4" s="618"/>
      <c r="EB4" s="618"/>
      <c r="EC4" s="619"/>
    </row>
    <row r="5" spans="2:143" ht="11.25" customHeight="1" x14ac:dyDescent="0.2">
      <c r="B5" s="621" t="s">
        <v>224</v>
      </c>
      <c r="C5" s="622"/>
      <c r="D5" s="622"/>
      <c r="E5" s="622"/>
      <c r="F5" s="622"/>
      <c r="G5" s="622"/>
      <c r="H5" s="622"/>
      <c r="I5" s="622"/>
      <c r="J5" s="622"/>
      <c r="K5" s="622"/>
      <c r="L5" s="622"/>
      <c r="M5" s="622"/>
      <c r="N5" s="622"/>
      <c r="O5" s="622"/>
      <c r="P5" s="622"/>
      <c r="Q5" s="623"/>
      <c r="R5" s="624">
        <v>55062246</v>
      </c>
      <c r="S5" s="625"/>
      <c r="T5" s="625"/>
      <c r="U5" s="625"/>
      <c r="V5" s="625"/>
      <c r="W5" s="625"/>
      <c r="X5" s="625"/>
      <c r="Y5" s="626"/>
      <c r="Z5" s="627">
        <v>50.4</v>
      </c>
      <c r="AA5" s="627"/>
      <c r="AB5" s="627"/>
      <c r="AC5" s="627"/>
      <c r="AD5" s="628">
        <v>55062246</v>
      </c>
      <c r="AE5" s="628"/>
      <c r="AF5" s="628"/>
      <c r="AG5" s="628"/>
      <c r="AH5" s="628"/>
      <c r="AI5" s="628"/>
      <c r="AJ5" s="628"/>
      <c r="AK5" s="628"/>
      <c r="AL5" s="629">
        <v>76.8</v>
      </c>
      <c r="AM5" s="630"/>
      <c r="AN5" s="630"/>
      <c r="AO5" s="631"/>
      <c r="AP5" s="621" t="s">
        <v>225</v>
      </c>
      <c r="AQ5" s="622"/>
      <c r="AR5" s="622"/>
      <c r="AS5" s="622"/>
      <c r="AT5" s="622"/>
      <c r="AU5" s="622"/>
      <c r="AV5" s="622"/>
      <c r="AW5" s="622"/>
      <c r="AX5" s="622"/>
      <c r="AY5" s="622"/>
      <c r="AZ5" s="622"/>
      <c r="BA5" s="622"/>
      <c r="BB5" s="622"/>
      <c r="BC5" s="622"/>
      <c r="BD5" s="622"/>
      <c r="BE5" s="622"/>
      <c r="BF5" s="623"/>
      <c r="BG5" s="635">
        <v>55062246</v>
      </c>
      <c r="BH5" s="636"/>
      <c r="BI5" s="636"/>
      <c r="BJ5" s="636"/>
      <c r="BK5" s="636"/>
      <c r="BL5" s="636"/>
      <c r="BM5" s="636"/>
      <c r="BN5" s="637"/>
      <c r="BO5" s="638">
        <v>100</v>
      </c>
      <c r="BP5" s="638"/>
      <c r="BQ5" s="638"/>
      <c r="BR5" s="638"/>
      <c r="BS5" s="639" t="s">
        <v>226</v>
      </c>
      <c r="BT5" s="639"/>
      <c r="BU5" s="639"/>
      <c r="BV5" s="639"/>
      <c r="BW5" s="639"/>
      <c r="BX5" s="639"/>
      <c r="BY5" s="639"/>
      <c r="BZ5" s="639"/>
      <c r="CA5" s="639"/>
      <c r="CB5" s="643"/>
      <c r="CD5" s="617" t="s">
        <v>220</v>
      </c>
      <c r="CE5" s="618"/>
      <c r="CF5" s="618"/>
      <c r="CG5" s="618"/>
      <c r="CH5" s="618"/>
      <c r="CI5" s="618"/>
      <c r="CJ5" s="618"/>
      <c r="CK5" s="618"/>
      <c r="CL5" s="618"/>
      <c r="CM5" s="618"/>
      <c r="CN5" s="618"/>
      <c r="CO5" s="618"/>
      <c r="CP5" s="618"/>
      <c r="CQ5" s="619"/>
      <c r="CR5" s="617" t="s">
        <v>227</v>
      </c>
      <c r="CS5" s="618"/>
      <c r="CT5" s="618"/>
      <c r="CU5" s="618"/>
      <c r="CV5" s="618"/>
      <c r="CW5" s="618"/>
      <c r="CX5" s="618"/>
      <c r="CY5" s="619"/>
      <c r="CZ5" s="617" t="s">
        <v>218</v>
      </c>
      <c r="DA5" s="618"/>
      <c r="DB5" s="618"/>
      <c r="DC5" s="619"/>
      <c r="DD5" s="617" t="s">
        <v>228</v>
      </c>
      <c r="DE5" s="618"/>
      <c r="DF5" s="618"/>
      <c r="DG5" s="618"/>
      <c r="DH5" s="618"/>
      <c r="DI5" s="618"/>
      <c r="DJ5" s="618"/>
      <c r="DK5" s="618"/>
      <c r="DL5" s="618"/>
      <c r="DM5" s="618"/>
      <c r="DN5" s="618"/>
      <c r="DO5" s="618"/>
      <c r="DP5" s="619"/>
      <c r="DQ5" s="617" t="s">
        <v>229</v>
      </c>
      <c r="DR5" s="618"/>
      <c r="DS5" s="618"/>
      <c r="DT5" s="618"/>
      <c r="DU5" s="618"/>
      <c r="DV5" s="618"/>
      <c r="DW5" s="618"/>
      <c r="DX5" s="618"/>
      <c r="DY5" s="618"/>
      <c r="DZ5" s="618"/>
      <c r="EA5" s="618"/>
      <c r="EB5" s="618"/>
      <c r="EC5" s="619"/>
    </row>
    <row r="6" spans="2:143" ht="11.25" customHeight="1" x14ac:dyDescent="0.2">
      <c r="B6" s="632" t="s">
        <v>230</v>
      </c>
      <c r="C6" s="633"/>
      <c r="D6" s="633"/>
      <c r="E6" s="633"/>
      <c r="F6" s="633"/>
      <c r="G6" s="633"/>
      <c r="H6" s="633"/>
      <c r="I6" s="633"/>
      <c r="J6" s="633"/>
      <c r="K6" s="633"/>
      <c r="L6" s="633"/>
      <c r="M6" s="633"/>
      <c r="N6" s="633"/>
      <c r="O6" s="633"/>
      <c r="P6" s="633"/>
      <c r="Q6" s="634"/>
      <c r="R6" s="635">
        <v>407245</v>
      </c>
      <c r="S6" s="636"/>
      <c r="T6" s="636"/>
      <c r="U6" s="636"/>
      <c r="V6" s="636"/>
      <c r="W6" s="636"/>
      <c r="X6" s="636"/>
      <c r="Y6" s="637"/>
      <c r="Z6" s="638">
        <v>0.4</v>
      </c>
      <c r="AA6" s="638"/>
      <c r="AB6" s="638"/>
      <c r="AC6" s="638"/>
      <c r="AD6" s="639">
        <v>407245</v>
      </c>
      <c r="AE6" s="639"/>
      <c r="AF6" s="639"/>
      <c r="AG6" s="639"/>
      <c r="AH6" s="639"/>
      <c r="AI6" s="639"/>
      <c r="AJ6" s="639"/>
      <c r="AK6" s="639"/>
      <c r="AL6" s="640">
        <v>0.6</v>
      </c>
      <c r="AM6" s="641"/>
      <c r="AN6" s="641"/>
      <c r="AO6" s="642"/>
      <c r="AP6" s="632" t="s">
        <v>231</v>
      </c>
      <c r="AQ6" s="633"/>
      <c r="AR6" s="633"/>
      <c r="AS6" s="633"/>
      <c r="AT6" s="633"/>
      <c r="AU6" s="633"/>
      <c r="AV6" s="633"/>
      <c r="AW6" s="633"/>
      <c r="AX6" s="633"/>
      <c r="AY6" s="633"/>
      <c r="AZ6" s="633"/>
      <c r="BA6" s="633"/>
      <c r="BB6" s="633"/>
      <c r="BC6" s="633"/>
      <c r="BD6" s="633"/>
      <c r="BE6" s="633"/>
      <c r="BF6" s="634"/>
      <c r="BG6" s="635">
        <v>55062246</v>
      </c>
      <c r="BH6" s="636"/>
      <c r="BI6" s="636"/>
      <c r="BJ6" s="636"/>
      <c r="BK6" s="636"/>
      <c r="BL6" s="636"/>
      <c r="BM6" s="636"/>
      <c r="BN6" s="637"/>
      <c r="BO6" s="638">
        <v>100</v>
      </c>
      <c r="BP6" s="638"/>
      <c r="BQ6" s="638"/>
      <c r="BR6" s="638"/>
      <c r="BS6" s="639" t="s">
        <v>232</v>
      </c>
      <c r="BT6" s="639"/>
      <c r="BU6" s="639"/>
      <c r="BV6" s="639"/>
      <c r="BW6" s="639"/>
      <c r="BX6" s="639"/>
      <c r="BY6" s="639"/>
      <c r="BZ6" s="639"/>
      <c r="CA6" s="639"/>
      <c r="CB6" s="643"/>
      <c r="CD6" s="621" t="s">
        <v>233</v>
      </c>
      <c r="CE6" s="622"/>
      <c r="CF6" s="622"/>
      <c r="CG6" s="622"/>
      <c r="CH6" s="622"/>
      <c r="CI6" s="622"/>
      <c r="CJ6" s="622"/>
      <c r="CK6" s="622"/>
      <c r="CL6" s="622"/>
      <c r="CM6" s="622"/>
      <c r="CN6" s="622"/>
      <c r="CO6" s="622"/>
      <c r="CP6" s="622"/>
      <c r="CQ6" s="623"/>
      <c r="CR6" s="635">
        <v>754289</v>
      </c>
      <c r="CS6" s="636"/>
      <c r="CT6" s="636"/>
      <c r="CU6" s="636"/>
      <c r="CV6" s="636"/>
      <c r="CW6" s="636"/>
      <c r="CX6" s="636"/>
      <c r="CY6" s="637"/>
      <c r="CZ6" s="629">
        <v>0.7</v>
      </c>
      <c r="DA6" s="630"/>
      <c r="DB6" s="630"/>
      <c r="DC6" s="646"/>
      <c r="DD6" s="644" t="s">
        <v>232</v>
      </c>
      <c r="DE6" s="636"/>
      <c r="DF6" s="636"/>
      <c r="DG6" s="636"/>
      <c r="DH6" s="636"/>
      <c r="DI6" s="636"/>
      <c r="DJ6" s="636"/>
      <c r="DK6" s="636"/>
      <c r="DL6" s="636"/>
      <c r="DM6" s="636"/>
      <c r="DN6" s="636"/>
      <c r="DO6" s="636"/>
      <c r="DP6" s="637"/>
      <c r="DQ6" s="644">
        <v>753556</v>
      </c>
      <c r="DR6" s="636"/>
      <c r="DS6" s="636"/>
      <c r="DT6" s="636"/>
      <c r="DU6" s="636"/>
      <c r="DV6" s="636"/>
      <c r="DW6" s="636"/>
      <c r="DX6" s="636"/>
      <c r="DY6" s="636"/>
      <c r="DZ6" s="636"/>
      <c r="EA6" s="636"/>
      <c r="EB6" s="636"/>
      <c r="EC6" s="645"/>
    </row>
    <row r="7" spans="2:143" ht="11.25" customHeight="1" x14ac:dyDescent="0.2">
      <c r="B7" s="632" t="s">
        <v>234</v>
      </c>
      <c r="C7" s="633"/>
      <c r="D7" s="633"/>
      <c r="E7" s="633"/>
      <c r="F7" s="633"/>
      <c r="G7" s="633"/>
      <c r="H7" s="633"/>
      <c r="I7" s="633"/>
      <c r="J7" s="633"/>
      <c r="K7" s="633"/>
      <c r="L7" s="633"/>
      <c r="M7" s="633"/>
      <c r="N7" s="633"/>
      <c r="O7" s="633"/>
      <c r="P7" s="633"/>
      <c r="Q7" s="634"/>
      <c r="R7" s="635">
        <v>154937</v>
      </c>
      <c r="S7" s="636"/>
      <c r="T7" s="636"/>
      <c r="U7" s="636"/>
      <c r="V7" s="636"/>
      <c r="W7" s="636"/>
      <c r="X7" s="636"/>
      <c r="Y7" s="637"/>
      <c r="Z7" s="638">
        <v>0.1</v>
      </c>
      <c r="AA7" s="638"/>
      <c r="AB7" s="638"/>
      <c r="AC7" s="638"/>
      <c r="AD7" s="639">
        <v>154937</v>
      </c>
      <c r="AE7" s="639"/>
      <c r="AF7" s="639"/>
      <c r="AG7" s="639"/>
      <c r="AH7" s="639"/>
      <c r="AI7" s="639"/>
      <c r="AJ7" s="639"/>
      <c r="AK7" s="639"/>
      <c r="AL7" s="640">
        <v>0.2</v>
      </c>
      <c r="AM7" s="641"/>
      <c r="AN7" s="641"/>
      <c r="AO7" s="642"/>
      <c r="AP7" s="632" t="s">
        <v>235</v>
      </c>
      <c r="AQ7" s="633"/>
      <c r="AR7" s="633"/>
      <c r="AS7" s="633"/>
      <c r="AT7" s="633"/>
      <c r="AU7" s="633"/>
      <c r="AV7" s="633"/>
      <c r="AW7" s="633"/>
      <c r="AX7" s="633"/>
      <c r="AY7" s="633"/>
      <c r="AZ7" s="633"/>
      <c r="BA7" s="633"/>
      <c r="BB7" s="633"/>
      <c r="BC7" s="633"/>
      <c r="BD7" s="633"/>
      <c r="BE7" s="633"/>
      <c r="BF7" s="634"/>
      <c r="BG7" s="635">
        <v>51762317</v>
      </c>
      <c r="BH7" s="636"/>
      <c r="BI7" s="636"/>
      <c r="BJ7" s="636"/>
      <c r="BK7" s="636"/>
      <c r="BL7" s="636"/>
      <c r="BM7" s="636"/>
      <c r="BN7" s="637"/>
      <c r="BO7" s="638">
        <v>94</v>
      </c>
      <c r="BP7" s="638"/>
      <c r="BQ7" s="638"/>
      <c r="BR7" s="638"/>
      <c r="BS7" s="639" t="s">
        <v>127</v>
      </c>
      <c r="BT7" s="639"/>
      <c r="BU7" s="639"/>
      <c r="BV7" s="639"/>
      <c r="BW7" s="639"/>
      <c r="BX7" s="639"/>
      <c r="BY7" s="639"/>
      <c r="BZ7" s="639"/>
      <c r="CA7" s="639"/>
      <c r="CB7" s="643"/>
      <c r="CD7" s="632" t="s">
        <v>236</v>
      </c>
      <c r="CE7" s="633"/>
      <c r="CF7" s="633"/>
      <c r="CG7" s="633"/>
      <c r="CH7" s="633"/>
      <c r="CI7" s="633"/>
      <c r="CJ7" s="633"/>
      <c r="CK7" s="633"/>
      <c r="CL7" s="633"/>
      <c r="CM7" s="633"/>
      <c r="CN7" s="633"/>
      <c r="CO7" s="633"/>
      <c r="CP7" s="633"/>
      <c r="CQ7" s="634"/>
      <c r="CR7" s="635">
        <v>25029154</v>
      </c>
      <c r="CS7" s="636"/>
      <c r="CT7" s="636"/>
      <c r="CU7" s="636"/>
      <c r="CV7" s="636"/>
      <c r="CW7" s="636"/>
      <c r="CX7" s="636"/>
      <c r="CY7" s="637"/>
      <c r="CZ7" s="638">
        <v>24.8</v>
      </c>
      <c r="DA7" s="638"/>
      <c r="DB7" s="638"/>
      <c r="DC7" s="638"/>
      <c r="DD7" s="644">
        <v>947950</v>
      </c>
      <c r="DE7" s="636"/>
      <c r="DF7" s="636"/>
      <c r="DG7" s="636"/>
      <c r="DH7" s="636"/>
      <c r="DI7" s="636"/>
      <c r="DJ7" s="636"/>
      <c r="DK7" s="636"/>
      <c r="DL7" s="636"/>
      <c r="DM7" s="636"/>
      <c r="DN7" s="636"/>
      <c r="DO7" s="636"/>
      <c r="DP7" s="637"/>
      <c r="DQ7" s="644">
        <v>23946856</v>
      </c>
      <c r="DR7" s="636"/>
      <c r="DS7" s="636"/>
      <c r="DT7" s="636"/>
      <c r="DU7" s="636"/>
      <c r="DV7" s="636"/>
      <c r="DW7" s="636"/>
      <c r="DX7" s="636"/>
      <c r="DY7" s="636"/>
      <c r="DZ7" s="636"/>
      <c r="EA7" s="636"/>
      <c r="EB7" s="636"/>
      <c r="EC7" s="645"/>
    </row>
    <row r="8" spans="2:143" ht="11.25" customHeight="1" x14ac:dyDescent="0.2">
      <c r="B8" s="632" t="s">
        <v>237</v>
      </c>
      <c r="C8" s="633"/>
      <c r="D8" s="633"/>
      <c r="E8" s="633"/>
      <c r="F8" s="633"/>
      <c r="G8" s="633"/>
      <c r="H8" s="633"/>
      <c r="I8" s="633"/>
      <c r="J8" s="633"/>
      <c r="K8" s="633"/>
      <c r="L8" s="633"/>
      <c r="M8" s="633"/>
      <c r="N8" s="633"/>
      <c r="O8" s="633"/>
      <c r="P8" s="633"/>
      <c r="Q8" s="634"/>
      <c r="R8" s="635">
        <v>774092</v>
      </c>
      <c r="S8" s="636"/>
      <c r="T8" s="636"/>
      <c r="U8" s="636"/>
      <c r="V8" s="636"/>
      <c r="W8" s="636"/>
      <c r="X8" s="636"/>
      <c r="Y8" s="637"/>
      <c r="Z8" s="638">
        <v>0.7</v>
      </c>
      <c r="AA8" s="638"/>
      <c r="AB8" s="638"/>
      <c r="AC8" s="638"/>
      <c r="AD8" s="639">
        <v>774092</v>
      </c>
      <c r="AE8" s="639"/>
      <c r="AF8" s="639"/>
      <c r="AG8" s="639"/>
      <c r="AH8" s="639"/>
      <c r="AI8" s="639"/>
      <c r="AJ8" s="639"/>
      <c r="AK8" s="639"/>
      <c r="AL8" s="640">
        <v>1.1000000000000001</v>
      </c>
      <c r="AM8" s="641"/>
      <c r="AN8" s="641"/>
      <c r="AO8" s="642"/>
      <c r="AP8" s="632" t="s">
        <v>238</v>
      </c>
      <c r="AQ8" s="633"/>
      <c r="AR8" s="633"/>
      <c r="AS8" s="633"/>
      <c r="AT8" s="633"/>
      <c r="AU8" s="633"/>
      <c r="AV8" s="633"/>
      <c r="AW8" s="633"/>
      <c r="AX8" s="633"/>
      <c r="AY8" s="633"/>
      <c r="AZ8" s="633"/>
      <c r="BA8" s="633"/>
      <c r="BB8" s="633"/>
      <c r="BC8" s="633"/>
      <c r="BD8" s="633"/>
      <c r="BE8" s="633"/>
      <c r="BF8" s="634"/>
      <c r="BG8" s="635">
        <v>500551</v>
      </c>
      <c r="BH8" s="636"/>
      <c r="BI8" s="636"/>
      <c r="BJ8" s="636"/>
      <c r="BK8" s="636"/>
      <c r="BL8" s="636"/>
      <c r="BM8" s="636"/>
      <c r="BN8" s="637"/>
      <c r="BO8" s="638">
        <v>0.9</v>
      </c>
      <c r="BP8" s="638"/>
      <c r="BQ8" s="638"/>
      <c r="BR8" s="638"/>
      <c r="BS8" s="644" t="s">
        <v>232</v>
      </c>
      <c r="BT8" s="636"/>
      <c r="BU8" s="636"/>
      <c r="BV8" s="636"/>
      <c r="BW8" s="636"/>
      <c r="BX8" s="636"/>
      <c r="BY8" s="636"/>
      <c r="BZ8" s="636"/>
      <c r="CA8" s="636"/>
      <c r="CB8" s="645"/>
      <c r="CD8" s="632" t="s">
        <v>239</v>
      </c>
      <c r="CE8" s="633"/>
      <c r="CF8" s="633"/>
      <c r="CG8" s="633"/>
      <c r="CH8" s="633"/>
      <c r="CI8" s="633"/>
      <c r="CJ8" s="633"/>
      <c r="CK8" s="633"/>
      <c r="CL8" s="633"/>
      <c r="CM8" s="633"/>
      <c r="CN8" s="633"/>
      <c r="CO8" s="633"/>
      <c r="CP8" s="633"/>
      <c r="CQ8" s="634"/>
      <c r="CR8" s="635">
        <v>44555838</v>
      </c>
      <c r="CS8" s="636"/>
      <c r="CT8" s="636"/>
      <c r="CU8" s="636"/>
      <c r="CV8" s="636"/>
      <c r="CW8" s="636"/>
      <c r="CX8" s="636"/>
      <c r="CY8" s="637"/>
      <c r="CZ8" s="638">
        <v>44.2</v>
      </c>
      <c r="DA8" s="638"/>
      <c r="DB8" s="638"/>
      <c r="DC8" s="638"/>
      <c r="DD8" s="644">
        <v>2068155</v>
      </c>
      <c r="DE8" s="636"/>
      <c r="DF8" s="636"/>
      <c r="DG8" s="636"/>
      <c r="DH8" s="636"/>
      <c r="DI8" s="636"/>
      <c r="DJ8" s="636"/>
      <c r="DK8" s="636"/>
      <c r="DL8" s="636"/>
      <c r="DM8" s="636"/>
      <c r="DN8" s="636"/>
      <c r="DO8" s="636"/>
      <c r="DP8" s="637"/>
      <c r="DQ8" s="644">
        <v>28023627</v>
      </c>
      <c r="DR8" s="636"/>
      <c r="DS8" s="636"/>
      <c r="DT8" s="636"/>
      <c r="DU8" s="636"/>
      <c r="DV8" s="636"/>
      <c r="DW8" s="636"/>
      <c r="DX8" s="636"/>
      <c r="DY8" s="636"/>
      <c r="DZ8" s="636"/>
      <c r="EA8" s="636"/>
      <c r="EB8" s="636"/>
      <c r="EC8" s="645"/>
    </row>
    <row r="9" spans="2:143" ht="11.25" customHeight="1" x14ac:dyDescent="0.2">
      <c r="B9" s="632" t="s">
        <v>240</v>
      </c>
      <c r="C9" s="633"/>
      <c r="D9" s="633"/>
      <c r="E9" s="633"/>
      <c r="F9" s="633"/>
      <c r="G9" s="633"/>
      <c r="H9" s="633"/>
      <c r="I9" s="633"/>
      <c r="J9" s="633"/>
      <c r="K9" s="633"/>
      <c r="L9" s="633"/>
      <c r="M9" s="633"/>
      <c r="N9" s="633"/>
      <c r="O9" s="633"/>
      <c r="P9" s="633"/>
      <c r="Q9" s="634"/>
      <c r="R9" s="635">
        <v>481470</v>
      </c>
      <c r="S9" s="636"/>
      <c r="T9" s="636"/>
      <c r="U9" s="636"/>
      <c r="V9" s="636"/>
      <c r="W9" s="636"/>
      <c r="X9" s="636"/>
      <c r="Y9" s="637"/>
      <c r="Z9" s="638">
        <v>0.4</v>
      </c>
      <c r="AA9" s="638"/>
      <c r="AB9" s="638"/>
      <c r="AC9" s="638"/>
      <c r="AD9" s="639">
        <v>481470</v>
      </c>
      <c r="AE9" s="639"/>
      <c r="AF9" s="639"/>
      <c r="AG9" s="639"/>
      <c r="AH9" s="639"/>
      <c r="AI9" s="639"/>
      <c r="AJ9" s="639"/>
      <c r="AK9" s="639"/>
      <c r="AL9" s="640">
        <v>0.7</v>
      </c>
      <c r="AM9" s="641"/>
      <c r="AN9" s="641"/>
      <c r="AO9" s="642"/>
      <c r="AP9" s="632" t="s">
        <v>241</v>
      </c>
      <c r="AQ9" s="633"/>
      <c r="AR9" s="633"/>
      <c r="AS9" s="633"/>
      <c r="AT9" s="633"/>
      <c r="AU9" s="633"/>
      <c r="AV9" s="633"/>
      <c r="AW9" s="633"/>
      <c r="AX9" s="633"/>
      <c r="AY9" s="633"/>
      <c r="AZ9" s="633"/>
      <c r="BA9" s="633"/>
      <c r="BB9" s="633"/>
      <c r="BC9" s="633"/>
      <c r="BD9" s="633"/>
      <c r="BE9" s="633"/>
      <c r="BF9" s="634"/>
      <c r="BG9" s="635">
        <v>51261766</v>
      </c>
      <c r="BH9" s="636"/>
      <c r="BI9" s="636"/>
      <c r="BJ9" s="636"/>
      <c r="BK9" s="636"/>
      <c r="BL9" s="636"/>
      <c r="BM9" s="636"/>
      <c r="BN9" s="637"/>
      <c r="BO9" s="638">
        <v>93.1</v>
      </c>
      <c r="BP9" s="638"/>
      <c r="BQ9" s="638"/>
      <c r="BR9" s="638"/>
      <c r="BS9" s="644" t="s">
        <v>232</v>
      </c>
      <c r="BT9" s="636"/>
      <c r="BU9" s="636"/>
      <c r="BV9" s="636"/>
      <c r="BW9" s="636"/>
      <c r="BX9" s="636"/>
      <c r="BY9" s="636"/>
      <c r="BZ9" s="636"/>
      <c r="CA9" s="636"/>
      <c r="CB9" s="645"/>
      <c r="CD9" s="632" t="s">
        <v>242</v>
      </c>
      <c r="CE9" s="633"/>
      <c r="CF9" s="633"/>
      <c r="CG9" s="633"/>
      <c r="CH9" s="633"/>
      <c r="CI9" s="633"/>
      <c r="CJ9" s="633"/>
      <c r="CK9" s="633"/>
      <c r="CL9" s="633"/>
      <c r="CM9" s="633"/>
      <c r="CN9" s="633"/>
      <c r="CO9" s="633"/>
      <c r="CP9" s="633"/>
      <c r="CQ9" s="634"/>
      <c r="CR9" s="635">
        <v>8424244</v>
      </c>
      <c r="CS9" s="636"/>
      <c r="CT9" s="636"/>
      <c r="CU9" s="636"/>
      <c r="CV9" s="636"/>
      <c r="CW9" s="636"/>
      <c r="CX9" s="636"/>
      <c r="CY9" s="637"/>
      <c r="CZ9" s="638">
        <v>8.4</v>
      </c>
      <c r="DA9" s="638"/>
      <c r="DB9" s="638"/>
      <c r="DC9" s="638"/>
      <c r="DD9" s="644">
        <v>575185</v>
      </c>
      <c r="DE9" s="636"/>
      <c r="DF9" s="636"/>
      <c r="DG9" s="636"/>
      <c r="DH9" s="636"/>
      <c r="DI9" s="636"/>
      <c r="DJ9" s="636"/>
      <c r="DK9" s="636"/>
      <c r="DL9" s="636"/>
      <c r="DM9" s="636"/>
      <c r="DN9" s="636"/>
      <c r="DO9" s="636"/>
      <c r="DP9" s="637"/>
      <c r="DQ9" s="644">
        <v>7277925</v>
      </c>
      <c r="DR9" s="636"/>
      <c r="DS9" s="636"/>
      <c r="DT9" s="636"/>
      <c r="DU9" s="636"/>
      <c r="DV9" s="636"/>
      <c r="DW9" s="636"/>
      <c r="DX9" s="636"/>
      <c r="DY9" s="636"/>
      <c r="DZ9" s="636"/>
      <c r="EA9" s="636"/>
      <c r="EB9" s="636"/>
      <c r="EC9" s="645"/>
    </row>
    <row r="10" spans="2:143" ht="11.25" customHeight="1" x14ac:dyDescent="0.2">
      <c r="B10" s="632" t="s">
        <v>243</v>
      </c>
      <c r="C10" s="633"/>
      <c r="D10" s="633"/>
      <c r="E10" s="633"/>
      <c r="F10" s="633"/>
      <c r="G10" s="633"/>
      <c r="H10" s="633"/>
      <c r="I10" s="633"/>
      <c r="J10" s="633"/>
      <c r="K10" s="633"/>
      <c r="L10" s="633"/>
      <c r="M10" s="633"/>
      <c r="N10" s="633"/>
      <c r="O10" s="633"/>
      <c r="P10" s="633"/>
      <c r="Q10" s="634"/>
      <c r="R10" s="635" t="s">
        <v>232</v>
      </c>
      <c r="S10" s="636"/>
      <c r="T10" s="636"/>
      <c r="U10" s="636"/>
      <c r="V10" s="636"/>
      <c r="W10" s="636"/>
      <c r="X10" s="636"/>
      <c r="Y10" s="637"/>
      <c r="Z10" s="638" t="s">
        <v>172</v>
      </c>
      <c r="AA10" s="638"/>
      <c r="AB10" s="638"/>
      <c r="AC10" s="638"/>
      <c r="AD10" s="639" t="s">
        <v>172</v>
      </c>
      <c r="AE10" s="639"/>
      <c r="AF10" s="639"/>
      <c r="AG10" s="639"/>
      <c r="AH10" s="639"/>
      <c r="AI10" s="639"/>
      <c r="AJ10" s="639"/>
      <c r="AK10" s="639"/>
      <c r="AL10" s="640" t="s">
        <v>127</v>
      </c>
      <c r="AM10" s="641"/>
      <c r="AN10" s="641"/>
      <c r="AO10" s="642"/>
      <c r="AP10" s="632" t="s">
        <v>244</v>
      </c>
      <c r="AQ10" s="633"/>
      <c r="AR10" s="633"/>
      <c r="AS10" s="633"/>
      <c r="AT10" s="633"/>
      <c r="AU10" s="633"/>
      <c r="AV10" s="633"/>
      <c r="AW10" s="633"/>
      <c r="AX10" s="633"/>
      <c r="AY10" s="633"/>
      <c r="AZ10" s="633"/>
      <c r="BA10" s="633"/>
      <c r="BB10" s="633"/>
      <c r="BC10" s="633"/>
      <c r="BD10" s="633"/>
      <c r="BE10" s="633"/>
      <c r="BF10" s="634"/>
      <c r="BG10" s="635" t="s">
        <v>232</v>
      </c>
      <c r="BH10" s="636"/>
      <c r="BI10" s="636"/>
      <c r="BJ10" s="636"/>
      <c r="BK10" s="636"/>
      <c r="BL10" s="636"/>
      <c r="BM10" s="636"/>
      <c r="BN10" s="637"/>
      <c r="BO10" s="638" t="s">
        <v>232</v>
      </c>
      <c r="BP10" s="638"/>
      <c r="BQ10" s="638"/>
      <c r="BR10" s="638"/>
      <c r="BS10" s="644" t="s">
        <v>226</v>
      </c>
      <c r="BT10" s="636"/>
      <c r="BU10" s="636"/>
      <c r="BV10" s="636"/>
      <c r="BW10" s="636"/>
      <c r="BX10" s="636"/>
      <c r="BY10" s="636"/>
      <c r="BZ10" s="636"/>
      <c r="CA10" s="636"/>
      <c r="CB10" s="645"/>
      <c r="CD10" s="632" t="s">
        <v>245</v>
      </c>
      <c r="CE10" s="633"/>
      <c r="CF10" s="633"/>
      <c r="CG10" s="633"/>
      <c r="CH10" s="633"/>
      <c r="CI10" s="633"/>
      <c r="CJ10" s="633"/>
      <c r="CK10" s="633"/>
      <c r="CL10" s="633"/>
      <c r="CM10" s="633"/>
      <c r="CN10" s="633"/>
      <c r="CO10" s="633"/>
      <c r="CP10" s="633"/>
      <c r="CQ10" s="634"/>
      <c r="CR10" s="635">
        <v>165898</v>
      </c>
      <c r="CS10" s="636"/>
      <c r="CT10" s="636"/>
      <c r="CU10" s="636"/>
      <c r="CV10" s="636"/>
      <c r="CW10" s="636"/>
      <c r="CX10" s="636"/>
      <c r="CY10" s="637"/>
      <c r="CZ10" s="638">
        <v>0.2</v>
      </c>
      <c r="DA10" s="638"/>
      <c r="DB10" s="638"/>
      <c r="DC10" s="638"/>
      <c r="DD10" s="644" t="s">
        <v>232</v>
      </c>
      <c r="DE10" s="636"/>
      <c r="DF10" s="636"/>
      <c r="DG10" s="636"/>
      <c r="DH10" s="636"/>
      <c r="DI10" s="636"/>
      <c r="DJ10" s="636"/>
      <c r="DK10" s="636"/>
      <c r="DL10" s="636"/>
      <c r="DM10" s="636"/>
      <c r="DN10" s="636"/>
      <c r="DO10" s="636"/>
      <c r="DP10" s="637"/>
      <c r="DQ10" s="644">
        <v>138624</v>
      </c>
      <c r="DR10" s="636"/>
      <c r="DS10" s="636"/>
      <c r="DT10" s="636"/>
      <c r="DU10" s="636"/>
      <c r="DV10" s="636"/>
      <c r="DW10" s="636"/>
      <c r="DX10" s="636"/>
      <c r="DY10" s="636"/>
      <c r="DZ10" s="636"/>
      <c r="EA10" s="636"/>
      <c r="EB10" s="636"/>
      <c r="EC10" s="645"/>
    </row>
    <row r="11" spans="2:143" ht="11.25" customHeight="1" x14ac:dyDescent="0.2">
      <c r="B11" s="632" t="s">
        <v>246</v>
      </c>
      <c r="C11" s="633"/>
      <c r="D11" s="633"/>
      <c r="E11" s="633"/>
      <c r="F11" s="633"/>
      <c r="G11" s="633"/>
      <c r="H11" s="633"/>
      <c r="I11" s="633"/>
      <c r="J11" s="633"/>
      <c r="K11" s="633"/>
      <c r="L11" s="633"/>
      <c r="M11" s="633"/>
      <c r="N11" s="633"/>
      <c r="O11" s="633"/>
      <c r="P11" s="633"/>
      <c r="Q11" s="634"/>
      <c r="R11" s="635">
        <v>7147470</v>
      </c>
      <c r="S11" s="636"/>
      <c r="T11" s="636"/>
      <c r="U11" s="636"/>
      <c r="V11" s="636"/>
      <c r="W11" s="636"/>
      <c r="X11" s="636"/>
      <c r="Y11" s="637"/>
      <c r="Z11" s="640">
        <v>6.5</v>
      </c>
      <c r="AA11" s="641"/>
      <c r="AB11" s="641"/>
      <c r="AC11" s="647"/>
      <c r="AD11" s="644">
        <v>7147470</v>
      </c>
      <c r="AE11" s="636"/>
      <c r="AF11" s="636"/>
      <c r="AG11" s="636"/>
      <c r="AH11" s="636"/>
      <c r="AI11" s="636"/>
      <c r="AJ11" s="636"/>
      <c r="AK11" s="637"/>
      <c r="AL11" s="640">
        <v>10</v>
      </c>
      <c r="AM11" s="641"/>
      <c r="AN11" s="641"/>
      <c r="AO11" s="642"/>
      <c r="AP11" s="632" t="s">
        <v>247</v>
      </c>
      <c r="AQ11" s="633"/>
      <c r="AR11" s="633"/>
      <c r="AS11" s="633"/>
      <c r="AT11" s="633"/>
      <c r="AU11" s="633"/>
      <c r="AV11" s="633"/>
      <c r="AW11" s="633"/>
      <c r="AX11" s="633"/>
      <c r="AY11" s="633"/>
      <c r="AZ11" s="633"/>
      <c r="BA11" s="633"/>
      <c r="BB11" s="633"/>
      <c r="BC11" s="633"/>
      <c r="BD11" s="633"/>
      <c r="BE11" s="633"/>
      <c r="BF11" s="634"/>
      <c r="BG11" s="635" t="s">
        <v>232</v>
      </c>
      <c r="BH11" s="636"/>
      <c r="BI11" s="636"/>
      <c r="BJ11" s="636"/>
      <c r="BK11" s="636"/>
      <c r="BL11" s="636"/>
      <c r="BM11" s="636"/>
      <c r="BN11" s="637"/>
      <c r="BO11" s="638" t="s">
        <v>127</v>
      </c>
      <c r="BP11" s="638"/>
      <c r="BQ11" s="638"/>
      <c r="BR11" s="638"/>
      <c r="BS11" s="644" t="s">
        <v>232</v>
      </c>
      <c r="BT11" s="636"/>
      <c r="BU11" s="636"/>
      <c r="BV11" s="636"/>
      <c r="BW11" s="636"/>
      <c r="BX11" s="636"/>
      <c r="BY11" s="636"/>
      <c r="BZ11" s="636"/>
      <c r="CA11" s="636"/>
      <c r="CB11" s="645"/>
      <c r="CD11" s="632" t="s">
        <v>248</v>
      </c>
      <c r="CE11" s="633"/>
      <c r="CF11" s="633"/>
      <c r="CG11" s="633"/>
      <c r="CH11" s="633"/>
      <c r="CI11" s="633"/>
      <c r="CJ11" s="633"/>
      <c r="CK11" s="633"/>
      <c r="CL11" s="633"/>
      <c r="CM11" s="633"/>
      <c r="CN11" s="633"/>
      <c r="CO11" s="633"/>
      <c r="CP11" s="633"/>
      <c r="CQ11" s="634"/>
      <c r="CR11" s="635" t="s">
        <v>232</v>
      </c>
      <c r="CS11" s="636"/>
      <c r="CT11" s="636"/>
      <c r="CU11" s="636"/>
      <c r="CV11" s="636"/>
      <c r="CW11" s="636"/>
      <c r="CX11" s="636"/>
      <c r="CY11" s="637"/>
      <c r="CZ11" s="638" t="s">
        <v>232</v>
      </c>
      <c r="DA11" s="638"/>
      <c r="DB11" s="638"/>
      <c r="DC11" s="638"/>
      <c r="DD11" s="644" t="s">
        <v>127</v>
      </c>
      <c r="DE11" s="636"/>
      <c r="DF11" s="636"/>
      <c r="DG11" s="636"/>
      <c r="DH11" s="636"/>
      <c r="DI11" s="636"/>
      <c r="DJ11" s="636"/>
      <c r="DK11" s="636"/>
      <c r="DL11" s="636"/>
      <c r="DM11" s="636"/>
      <c r="DN11" s="636"/>
      <c r="DO11" s="636"/>
      <c r="DP11" s="637"/>
      <c r="DQ11" s="644" t="s">
        <v>127</v>
      </c>
      <c r="DR11" s="636"/>
      <c r="DS11" s="636"/>
      <c r="DT11" s="636"/>
      <c r="DU11" s="636"/>
      <c r="DV11" s="636"/>
      <c r="DW11" s="636"/>
      <c r="DX11" s="636"/>
      <c r="DY11" s="636"/>
      <c r="DZ11" s="636"/>
      <c r="EA11" s="636"/>
      <c r="EB11" s="636"/>
      <c r="EC11" s="645"/>
    </row>
    <row r="12" spans="2:143" ht="11.25" customHeight="1" x14ac:dyDescent="0.2">
      <c r="B12" s="632" t="s">
        <v>249</v>
      </c>
      <c r="C12" s="633"/>
      <c r="D12" s="633"/>
      <c r="E12" s="633"/>
      <c r="F12" s="633"/>
      <c r="G12" s="633"/>
      <c r="H12" s="633"/>
      <c r="I12" s="633"/>
      <c r="J12" s="633"/>
      <c r="K12" s="633"/>
      <c r="L12" s="633"/>
      <c r="M12" s="633"/>
      <c r="N12" s="633"/>
      <c r="O12" s="633"/>
      <c r="P12" s="633"/>
      <c r="Q12" s="634"/>
      <c r="R12" s="635" t="s">
        <v>127</v>
      </c>
      <c r="S12" s="636"/>
      <c r="T12" s="636"/>
      <c r="U12" s="636"/>
      <c r="V12" s="636"/>
      <c r="W12" s="636"/>
      <c r="X12" s="636"/>
      <c r="Y12" s="637"/>
      <c r="Z12" s="638" t="s">
        <v>232</v>
      </c>
      <c r="AA12" s="638"/>
      <c r="AB12" s="638"/>
      <c r="AC12" s="638"/>
      <c r="AD12" s="639" t="s">
        <v>250</v>
      </c>
      <c r="AE12" s="639"/>
      <c r="AF12" s="639"/>
      <c r="AG12" s="639"/>
      <c r="AH12" s="639"/>
      <c r="AI12" s="639"/>
      <c r="AJ12" s="639"/>
      <c r="AK12" s="639"/>
      <c r="AL12" s="640" t="s">
        <v>232</v>
      </c>
      <c r="AM12" s="641"/>
      <c r="AN12" s="641"/>
      <c r="AO12" s="642"/>
      <c r="AP12" s="632" t="s">
        <v>251</v>
      </c>
      <c r="AQ12" s="633"/>
      <c r="AR12" s="633"/>
      <c r="AS12" s="633"/>
      <c r="AT12" s="633"/>
      <c r="AU12" s="633"/>
      <c r="AV12" s="633"/>
      <c r="AW12" s="633"/>
      <c r="AX12" s="633"/>
      <c r="AY12" s="633"/>
      <c r="AZ12" s="633"/>
      <c r="BA12" s="633"/>
      <c r="BB12" s="633"/>
      <c r="BC12" s="633"/>
      <c r="BD12" s="633"/>
      <c r="BE12" s="633"/>
      <c r="BF12" s="634"/>
      <c r="BG12" s="635" t="s">
        <v>127</v>
      </c>
      <c r="BH12" s="636"/>
      <c r="BI12" s="636"/>
      <c r="BJ12" s="636"/>
      <c r="BK12" s="636"/>
      <c r="BL12" s="636"/>
      <c r="BM12" s="636"/>
      <c r="BN12" s="637"/>
      <c r="BO12" s="638" t="s">
        <v>127</v>
      </c>
      <c r="BP12" s="638"/>
      <c r="BQ12" s="638"/>
      <c r="BR12" s="638"/>
      <c r="BS12" s="644" t="s">
        <v>127</v>
      </c>
      <c r="BT12" s="636"/>
      <c r="BU12" s="636"/>
      <c r="BV12" s="636"/>
      <c r="BW12" s="636"/>
      <c r="BX12" s="636"/>
      <c r="BY12" s="636"/>
      <c r="BZ12" s="636"/>
      <c r="CA12" s="636"/>
      <c r="CB12" s="645"/>
      <c r="CD12" s="632" t="s">
        <v>252</v>
      </c>
      <c r="CE12" s="633"/>
      <c r="CF12" s="633"/>
      <c r="CG12" s="633"/>
      <c r="CH12" s="633"/>
      <c r="CI12" s="633"/>
      <c r="CJ12" s="633"/>
      <c r="CK12" s="633"/>
      <c r="CL12" s="633"/>
      <c r="CM12" s="633"/>
      <c r="CN12" s="633"/>
      <c r="CO12" s="633"/>
      <c r="CP12" s="633"/>
      <c r="CQ12" s="634"/>
      <c r="CR12" s="635">
        <v>1019890</v>
      </c>
      <c r="CS12" s="636"/>
      <c r="CT12" s="636"/>
      <c r="CU12" s="636"/>
      <c r="CV12" s="636"/>
      <c r="CW12" s="636"/>
      <c r="CX12" s="636"/>
      <c r="CY12" s="637"/>
      <c r="CZ12" s="638">
        <v>1</v>
      </c>
      <c r="DA12" s="638"/>
      <c r="DB12" s="638"/>
      <c r="DC12" s="638"/>
      <c r="DD12" s="644">
        <v>84558</v>
      </c>
      <c r="DE12" s="636"/>
      <c r="DF12" s="636"/>
      <c r="DG12" s="636"/>
      <c r="DH12" s="636"/>
      <c r="DI12" s="636"/>
      <c r="DJ12" s="636"/>
      <c r="DK12" s="636"/>
      <c r="DL12" s="636"/>
      <c r="DM12" s="636"/>
      <c r="DN12" s="636"/>
      <c r="DO12" s="636"/>
      <c r="DP12" s="637"/>
      <c r="DQ12" s="644">
        <v>635912</v>
      </c>
      <c r="DR12" s="636"/>
      <c r="DS12" s="636"/>
      <c r="DT12" s="636"/>
      <c r="DU12" s="636"/>
      <c r="DV12" s="636"/>
      <c r="DW12" s="636"/>
      <c r="DX12" s="636"/>
      <c r="DY12" s="636"/>
      <c r="DZ12" s="636"/>
      <c r="EA12" s="636"/>
      <c r="EB12" s="636"/>
      <c r="EC12" s="645"/>
    </row>
    <row r="13" spans="2:143" ht="11.25" customHeight="1" x14ac:dyDescent="0.2">
      <c r="B13" s="632" t="s">
        <v>253</v>
      </c>
      <c r="C13" s="633"/>
      <c r="D13" s="633"/>
      <c r="E13" s="633"/>
      <c r="F13" s="633"/>
      <c r="G13" s="633"/>
      <c r="H13" s="633"/>
      <c r="I13" s="633"/>
      <c r="J13" s="633"/>
      <c r="K13" s="633"/>
      <c r="L13" s="633"/>
      <c r="M13" s="633"/>
      <c r="N13" s="633"/>
      <c r="O13" s="633"/>
      <c r="P13" s="633"/>
      <c r="Q13" s="634"/>
      <c r="R13" s="635" t="s">
        <v>172</v>
      </c>
      <c r="S13" s="636"/>
      <c r="T13" s="636"/>
      <c r="U13" s="636"/>
      <c r="V13" s="636"/>
      <c r="W13" s="636"/>
      <c r="X13" s="636"/>
      <c r="Y13" s="637"/>
      <c r="Z13" s="638" t="s">
        <v>127</v>
      </c>
      <c r="AA13" s="638"/>
      <c r="AB13" s="638"/>
      <c r="AC13" s="638"/>
      <c r="AD13" s="639" t="s">
        <v>232</v>
      </c>
      <c r="AE13" s="639"/>
      <c r="AF13" s="639"/>
      <c r="AG13" s="639"/>
      <c r="AH13" s="639"/>
      <c r="AI13" s="639"/>
      <c r="AJ13" s="639"/>
      <c r="AK13" s="639"/>
      <c r="AL13" s="640" t="s">
        <v>127</v>
      </c>
      <c r="AM13" s="641"/>
      <c r="AN13" s="641"/>
      <c r="AO13" s="642"/>
      <c r="AP13" s="632" t="s">
        <v>254</v>
      </c>
      <c r="AQ13" s="633"/>
      <c r="AR13" s="633"/>
      <c r="AS13" s="633"/>
      <c r="AT13" s="633"/>
      <c r="AU13" s="633"/>
      <c r="AV13" s="633"/>
      <c r="AW13" s="633"/>
      <c r="AX13" s="633"/>
      <c r="AY13" s="633"/>
      <c r="AZ13" s="633"/>
      <c r="BA13" s="633"/>
      <c r="BB13" s="633"/>
      <c r="BC13" s="633"/>
      <c r="BD13" s="633"/>
      <c r="BE13" s="633"/>
      <c r="BF13" s="634"/>
      <c r="BG13" s="635" t="s">
        <v>232</v>
      </c>
      <c r="BH13" s="636"/>
      <c r="BI13" s="636"/>
      <c r="BJ13" s="636"/>
      <c r="BK13" s="636"/>
      <c r="BL13" s="636"/>
      <c r="BM13" s="636"/>
      <c r="BN13" s="637"/>
      <c r="BO13" s="638" t="s">
        <v>232</v>
      </c>
      <c r="BP13" s="638"/>
      <c r="BQ13" s="638"/>
      <c r="BR13" s="638"/>
      <c r="BS13" s="644" t="s">
        <v>127</v>
      </c>
      <c r="BT13" s="636"/>
      <c r="BU13" s="636"/>
      <c r="BV13" s="636"/>
      <c r="BW13" s="636"/>
      <c r="BX13" s="636"/>
      <c r="BY13" s="636"/>
      <c r="BZ13" s="636"/>
      <c r="CA13" s="636"/>
      <c r="CB13" s="645"/>
      <c r="CD13" s="632" t="s">
        <v>255</v>
      </c>
      <c r="CE13" s="633"/>
      <c r="CF13" s="633"/>
      <c r="CG13" s="633"/>
      <c r="CH13" s="633"/>
      <c r="CI13" s="633"/>
      <c r="CJ13" s="633"/>
      <c r="CK13" s="633"/>
      <c r="CL13" s="633"/>
      <c r="CM13" s="633"/>
      <c r="CN13" s="633"/>
      <c r="CO13" s="633"/>
      <c r="CP13" s="633"/>
      <c r="CQ13" s="634"/>
      <c r="CR13" s="635">
        <v>7446265</v>
      </c>
      <c r="CS13" s="636"/>
      <c r="CT13" s="636"/>
      <c r="CU13" s="636"/>
      <c r="CV13" s="636"/>
      <c r="CW13" s="636"/>
      <c r="CX13" s="636"/>
      <c r="CY13" s="637"/>
      <c r="CZ13" s="638">
        <v>7.4</v>
      </c>
      <c r="DA13" s="638"/>
      <c r="DB13" s="638"/>
      <c r="DC13" s="638"/>
      <c r="DD13" s="644">
        <v>3522851</v>
      </c>
      <c r="DE13" s="636"/>
      <c r="DF13" s="636"/>
      <c r="DG13" s="636"/>
      <c r="DH13" s="636"/>
      <c r="DI13" s="636"/>
      <c r="DJ13" s="636"/>
      <c r="DK13" s="636"/>
      <c r="DL13" s="636"/>
      <c r="DM13" s="636"/>
      <c r="DN13" s="636"/>
      <c r="DO13" s="636"/>
      <c r="DP13" s="637"/>
      <c r="DQ13" s="644">
        <v>5431088</v>
      </c>
      <c r="DR13" s="636"/>
      <c r="DS13" s="636"/>
      <c r="DT13" s="636"/>
      <c r="DU13" s="636"/>
      <c r="DV13" s="636"/>
      <c r="DW13" s="636"/>
      <c r="DX13" s="636"/>
      <c r="DY13" s="636"/>
      <c r="DZ13" s="636"/>
      <c r="EA13" s="636"/>
      <c r="EB13" s="636"/>
      <c r="EC13" s="645"/>
    </row>
    <row r="14" spans="2:143" ht="11.25" customHeight="1" x14ac:dyDescent="0.2">
      <c r="B14" s="632" t="s">
        <v>256</v>
      </c>
      <c r="C14" s="633"/>
      <c r="D14" s="633"/>
      <c r="E14" s="633"/>
      <c r="F14" s="633"/>
      <c r="G14" s="633"/>
      <c r="H14" s="633"/>
      <c r="I14" s="633"/>
      <c r="J14" s="633"/>
      <c r="K14" s="633"/>
      <c r="L14" s="633"/>
      <c r="M14" s="633"/>
      <c r="N14" s="633"/>
      <c r="O14" s="633"/>
      <c r="P14" s="633"/>
      <c r="Q14" s="634"/>
      <c r="R14" s="635">
        <v>120261</v>
      </c>
      <c r="S14" s="636"/>
      <c r="T14" s="636"/>
      <c r="U14" s="636"/>
      <c r="V14" s="636"/>
      <c r="W14" s="636"/>
      <c r="X14" s="636"/>
      <c r="Y14" s="637"/>
      <c r="Z14" s="638">
        <v>0.1</v>
      </c>
      <c r="AA14" s="638"/>
      <c r="AB14" s="638"/>
      <c r="AC14" s="638"/>
      <c r="AD14" s="639">
        <v>120261</v>
      </c>
      <c r="AE14" s="639"/>
      <c r="AF14" s="639"/>
      <c r="AG14" s="639"/>
      <c r="AH14" s="639"/>
      <c r="AI14" s="639"/>
      <c r="AJ14" s="639"/>
      <c r="AK14" s="639"/>
      <c r="AL14" s="640">
        <v>0.2</v>
      </c>
      <c r="AM14" s="641"/>
      <c r="AN14" s="641"/>
      <c r="AO14" s="642"/>
      <c r="AP14" s="632" t="s">
        <v>257</v>
      </c>
      <c r="AQ14" s="633"/>
      <c r="AR14" s="633"/>
      <c r="AS14" s="633"/>
      <c r="AT14" s="633"/>
      <c r="AU14" s="633"/>
      <c r="AV14" s="633"/>
      <c r="AW14" s="633"/>
      <c r="AX14" s="633"/>
      <c r="AY14" s="633"/>
      <c r="AZ14" s="633"/>
      <c r="BA14" s="633"/>
      <c r="BB14" s="633"/>
      <c r="BC14" s="633"/>
      <c r="BD14" s="633"/>
      <c r="BE14" s="633"/>
      <c r="BF14" s="634"/>
      <c r="BG14" s="635">
        <v>74167</v>
      </c>
      <c r="BH14" s="636"/>
      <c r="BI14" s="636"/>
      <c r="BJ14" s="636"/>
      <c r="BK14" s="636"/>
      <c r="BL14" s="636"/>
      <c r="BM14" s="636"/>
      <c r="BN14" s="637"/>
      <c r="BO14" s="638">
        <v>0.1</v>
      </c>
      <c r="BP14" s="638"/>
      <c r="BQ14" s="638"/>
      <c r="BR14" s="638"/>
      <c r="BS14" s="644" t="s">
        <v>127</v>
      </c>
      <c r="BT14" s="636"/>
      <c r="BU14" s="636"/>
      <c r="BV14" s="636"/>
      <c r="BW14" s="636"/>
      <c r="BX14" s="636"/>
      <c r="BY14" s="636"/>
      <c r="BZ14" s="636"/>
      <c r="CA14" s="636"/>
      <c r="CB14" s="645"/>
      <c r="CD14" s="632" t="s">
        <v>258</v>
      </c>
      <c r="CE14" s="633"/>
      <c r="CF14" s="633"/>
      <c r="CG14" s="633"/>
      <c r="CH14" s="633"/>
      <c r="CI14" s="633"/>
      <c r="CJ14" s="633"/>
      <c r="CK14" s="633"/>
      <c r="CL14" s="633"/>
      <c r="CM14" s="633"/>
      <c r="CN14" s="633"/>
      <c r="CO14" s="633"/>
      <c r="CP14" s="633"/>
      <c r="CQ14" s="634"/>
      <c r="CR14" s="635">
        <v>708492</v>
      </c>
      <c r="CS14" s="636"/>
      <c r="CT14" s="636"/>
      <c r="CU14" s="636"/>
      <c r="CV14" s="636"/>
      <c r="CW14" s="636"/>
      <c r="CX14" s="636"/>
      <c r="CY14" s="637"/>
      <c r="CZ14" s="638">
        <v>0.7</v>
      </c>
      <c r="DA14" s="638"/>
      <c r="DB14" s="638"/>
      <c r="DC14" s="638"/>
      <c r="DD14" s="644">
        <v>219729</v>
      </c>
      <c r="DE14" s="636"/>
      <c r="DF14" s="636"/>
      <c r="DG14" s="636"/>
      <c r="DH14" s="636"/>
      <c r="DI14" s="636"/>
      <c r="DJ14" s="636"/>
      <c r="DK14" s="636"/>
      <c r="DL14" s="636"/>
      <c r="DM14" s="636"/>
      <c r="DN14" s="636"/>
      <c r="DO14" s="636"/>
      <c r="DP14" s="637"/>
      <c r="DQ14" s="644">
        <v>624433</v>
      </c>
      <c r="DR14" s="636"/>
      <c r="DS14" s="636"/>
      <c r="DT14" s="636"/>
      <c r="DU14" s="636"/>
      <c r="DV14" s="636"/>
      <c r="DW14" s="636"/>
      <c r="DX14" s="636"/>
      <c r="DY14" s="636"/>
      <c r="DZ14" s="636"/>
      <c r="EA14" s="636"/>
      <c r="EB14" s="636"/>
      <c r="EC14" s="645"/>
    </row>
    <row r="15" spans="2:143" ht="11.25" customHeight="1" x14ac:dyDescent="0.2">
      <c r="B15" s="632" t="s">
        <v>259</v>
      </c>
      <c r="C15" s="633"/>
      <c r="D15" s="633"/>
      <c r="E15" s="633"/>
      <c r="F15" s="633"/>
      <c r="G15" s="633"/>
      <c r="H15" s="633"/>
      <c r="I15" s="633"/>
      <c r="J15" s="633"/>
      <c r="K15" s="633"/>
      <c r="L15" s="633"/>
      <c r="M15" s="633"/>
      <c r="N15" s="633"/>
      <c r="O15" s="633"/>
      <c r="P15" s="633"/>
      <c r="Q15" s="634"/>
      <c r="R15" s="635" t="s">
        <v>127</v>
      </c>
      <c r="S15" s="636"/>
      <c r="T15" s="636"/>
      <c r="U15" s="636"/>
      <c r="V15" s="636"/>
      <c r="W15" s="636"/>
      <c r="X15" s="636"/>
      <c r="Y15" s="637"/>
      <c r="Z15" s="638" t="s">
        <v>172</v>
      </c>
      <c r="AA15" s="638"/>
      <c r="AB15" s="638"/>
      <c r="AC15" s="638"/>
      <c r="AD15" s="639" t="s">
        <v>127</v>
      </c>
      <c r="AE15" s="639"/>
      <c r="AF15" s="639"/>
      <c r="AG15" s="639"/>
      <c r="AH15" s="639"/>
      <c r="AI15" s="639"/>
      <c r="AJ15" s="639"/>
      <c r="AK15" s="639"/>
      <c r="AL15" s="640" t="s">
        <v>232</v>
      </c>
      <c r="AM15" s="641"/>
      <c r="AN15" s="641"/>
      <c r="AO15" s="642"/>
      <c r="AP15" s="632" t="s">
        <v>260</v>
      </c>
      <c r="AQ15" s="633"/>
      <c r="AR15" s="633"/>
      <c r="AS15" s="633"/>
      <c r="AT15" s="633"/>
      <c r="AU15" s="633"/>
      <c r="AV15" s="633"/>
      <c r="AW15" s="633"/>
      <c r="AX15" s="633"/>
      <c r="AY15" s="633"/>
      <c r="AZ15" s="633"/>
      <c r="BA15" s="633"/>
      <c r="BB15" s="633"/>
      <c r="BC15" s="633"/>
      <c r="BD15" s="633"/>
      <c r="BE15" s="633"/>
      <c r="BF15" s="634"/>
      <c r="BG15" s="635">
        <v>3225762</v>
      </c>
      <c r="BH15" s="636"/>
      <c r="BI15" s="636"/>
      <c r="BJ15" s="636"/>
      <c r="BK15" s="636"/>
      <c r="BL15" s="636"/>
      <c r="BM15" s="636"/>
      <c r="BN15" s="637"/>
      <c r="BO15" s="638">
        <v>5.9</v>
      </c>
      <c r="BP15" s="638"/>
      <c r="BQ15" s="638"/>
      <c r="BR15" s="638"/>
      <c r="BS15" s="644" t="s">
        <v>232</v>
      </c>
      <c r="BT15" s="636"/>
      <c r="BU15" s="636"/>
      <c r="BV15" s="636"/>
      <c r="BW15" s="636"/>
      <c r="BX15" s="636"/>
      <c r="BY15" s="636"/>
      <c r="BZ15" s="636"/>
      <c r="CA15" s="636"/>
      <c r="CB15" s="645"/>
      <c r="CD15" s="632" t="s">
        <v>261</v>
      </c>
      <c r="CE15" s="633"/>
      <c r="CF15" s="633"/>
      <c r="CG15" s="633"/>
      <c r="CH15" s="633"/>
      <c r="CI15" s="633"/>
      <c r="CJ15" s="633"/>
      <c r="CK15" s="633"/>
      <c r="CL15" s="633"/>
      <c r="CM15" s="633"/>
      <c r="CN15" s="633"/>
      <c r="CO15" s="633"/>
      <c r="CP15" s="633"/>
      <c r="CQ15" s="634"/>
      <c r="CR15" s="635">
        <v>11367442</v>
      </c>
      <c r="CS15" s="636"/>
      <c r="CT15" s="636"/>
      <c r="CU15" s="636"/>
      <c r="CV15" s="636"/>
      <c r="CW15" s="636"/>
      <c r="CX15" s="636"/>
      <c r="CY15" s="637"/>
      <c r="CZ15" s="638">
        <v>11.3</v>
      </c>
      <c r="DA15" s="638"/>
      <c r="DB15" s="638"/>
      <c r="DC15" s="638"/>
      <c r="DD15" s="644">
        <v>1791417</v>
      </c>
      <c r="DE15" s="636"/>
      <c r="DF15" s="636"/>
      <c r="DG15" s="636"/>
      <c r="DH15" s="636"/>
      <c r="DI15" s="636"/>
      <c r="DJ15" s="636"/>
      <c r="DK15" s="636"/>
      <c r="DL15" s="636"/>
      <c r="DM15" s="636"/>
      <c r="DN15" s="636"/>
      <c r="DO15" s="636"/>
      <c r="DP15" s="637"/>
      <c r="DQ15" s="644">
        <v>9894674</v>
      </c>
      <c r="DR15" s="636"/>
      <c r="DS15" s="636"/>
      <c r="DT15" s="636"/>
      <c r="DU15" s="636"/>
      <c r="DV15" s="636"/>
      <c r="DW15" s="636"/>
      <c r="DX15" s="636"/>
      <c r="DY15" s="636"/>
      <c r="DZ15" s="636"/>
      <c r="EA15" s="636"/>
      <c r="EB15" s="636"/>
      <c r="EC15" s="645"/>
    </row>
    <row r="16" spans="2:143" ht="11.25" customHeight="1" x14ac:dyDescent="0.2">
      <c r="B16" s="632" t="s">
        <v>262</v>
      </c>
      <c r="C16" s="633"/>
      <c r="D16" s="633"/>
      <c r="E16" s="633"/>
      <c r="F16" s="633"/>
      <c r="G16" s="633"/>
      <c r="H16" s="633"/>
      <c r="I16" s="633"/>
      <c r="J16" s="633"/>
      <c r="K16" s="633"/>
      <c r="L16" s="633"/>
      <c r="M16" s="633"/>
      <c r="N16" s="633"/>
      <c r="O16" s="633"/>
      <c r="P16" s="633"/>
      <c r="Q16" s="634"/>
      <c r="R16" s="635">
        <v>42494</v>
      </c>
      <c r="S16" s="636"/>
      <c r="T16" s="636"/>
      <c r="U16" s="636"/>
      <c r="V16" s="636"/>
      <c r="W16" s="636"/>
      <c r="X16" s="636"/>
      <c r="Y16" s="637"/>
      <c r="Z16" s="638">
        <v>0</v>
      </c>
      <c r="AA16" s="638"/>
      <c r="AB16" s="638"/>
      <c r="AC16" s="638"/>
      <c r="AD16" s="639">
        <v>42494</v>
      </c>
      <c r="AE16" s="639"/>
      <c r="AF16" s="639"/>
      <c r="AG16" s="639"/>
      <c r="AH16" s="639"/>
      <c r="AI16" s="639"/>
      <c r="AJ16" s="639"/>
      <c r="AK16" s="639"/>
      <c r="AL16" s="640">
        <v>0.1</v>
      </c>
      <c r="AM16" s="641"/>
      <c r="AN16" s="641"/>
      <c r="AO16" s="642"/>
      <c r="AP16" s="632" t="s">
        <v>263</v>
      </c>
      <c r="AQ16" s="633"/>
      <c r="AR16" s="633"/>
      <c r="AS16" s="633"/>
      <c r="AT16" s="633"/>
      <c r="AU16" s="633"/>
      <c r="AV16" s="633"/>
      <c r="AW16" s="633"/>
      <c r="AX16" s="633"/>
      <c r="AY16" s="633"/>
      <c r="AZ16" s="633"/>
      <c r="BA16" s="633"/>
      <c r="BB16" s="633"/>
      <c r="BC16" s="633"/>
      <c r="BD16" s="633"/>
      <c r="BE16" s="633"/>
      <c r="BF16" s="634"/>
      <c r="BG16" s="635" t="s">
        <v>127</v>
      </c>
      <c r="BH16" s="636"/>
      <c r="BI16" s="636"/>
      <c r="BJ16" s="636"/>
      <c r="BK16" s="636"/>
      <c r="BL16" s="636"/>
      <c r="BM16" s="636"/>
      <c r="BN16" s="637"/>
      <c r="BO16" s="638" t="s">
        <v>232</v>
      </c>
      <c r="BP16" s="638"/>
      <c r="BQ16" s="638"/>
      <c r="BR16" s="638"/>
      <c r="BS16" s="644" t="s">
        <v>127</v>
      </c>
      <c r="BT16" s="636"/>
      <c r="BU16" s="636"/>
      <c r="BV16" s="636"/>
      <c r="BW16" s="636"/>
      <c r="BX16" s="636"/>
      <c r="BY16" s="636"/>
      <c r="BZ16" s="636"/>
      <c r="CA16" s="636"/>
      <c r="CB16" s="645"/>
      <c r="CD16" s="632" t="s">
        <v>264</v>
      </c>
      <c r="CE16" s="633"/>
      <c r="CF16" s="633"/>
      <c r="CG16" s="633"/>
      <c r="CH16" s="633"/>
      <c r="CI16" s="633"/>
      <c r="CJ16" s="633"/>
      <c r="CK16" s="633"/>
      <c r="CL16" s="633"/>
      <c r="CM16" s="633"/>
      <c r="CN16" s="633"/>
      <c r="CO16" s="633"/>
      <c r="CP16" s="633"/>
      <c r="CQ16" s="634"/>
      <c r="CR16" s="635" t="s">
        <v>127</v>
      </c>
      <c r="CS16" s="636"/>
      <c r="CT16" s="636"/>
      <c r="CU16" s="636"/>
      <c r="CV16" s="636"/>
      <c r="CW16" s="636"/>
      <c r="CX16" s="636"/>
      <c r="CY16" s="637"/>
      <c r="CZ16" s="638" t="s">
        <v>127</v>
      </c>
      <c r="DA16" s="638"/>
      <c r="DB16" s="638"/>
      <c r="DC16" s="638"/>
      <c r="DD16" s="644" t="s">
        <v>127</v>
      </c>
      <c r="DE16" s="636"/>
      <c r="DF16" s="636"/>
      <c r="DG16" s="636"/>
      <c r="DH16" s="636"/>
      <c r="DI16" s="636"/>
      <c r="DJ16" s="636"/>
      <c r="DK16" s="636"/>
      <c r="DL16" s="636"/>
      <c r="DM16" s="636"/>
      <c r="DN16" s="636"/>
      <c r="DO16" s="636"/>
      <c r="DP16" s="637"/>
      <c r="DQ16" s="644" t="s">
        <v>232</v>
      </c>
      <c r="DR16" s="636"/>
      <c r="DS16" s="636"/>
      <c r="DT16" s="636"/>
      <c r="DU16" s="636"/>
      <c r="DV16" s="636"/>
      <c r="DW16" s="636"/>
      <c r="DX16" s="636"/>
      <c r="DY16" s="636"/>
      <c r="DZ16" s="636"/>
      <c r="EA16" s="636"/>
      <c r="EB16" s="636"/>
      <c r="EC16" s="645"/>
    </row>
    <row r="17" spans="2:133" ht="11.25" customHeight="1" x14ac:dyDescent="0.2">
      <c r="B17" s="632" t="s">
        <v>265</v>
      </c>
      <c r="C17" s="633"/>
      <c r="D17" s="633"/>
      <c r="E17" s="633"/>
      <c r="F17" s="633"/>
      <c r="G17" s="633"/>
      <c r="H17" s="633"/>
      <c r="I17" s="633"/>
      <c r="J17" s="633"/>
      <c r="K17" s="633"/>
      <c r="L17" s="633"/>
      <c r="M17" s="633"/>
      <c r="N17" s="633"/>
      <c r="O17" s="633"/>
      <c r="P17" s="633"/>
      <c r="Q17" s="634"/>
      <c r="R17" s="635">
        <v>469598</v>
      </c>
      <c r="S17" s="636"/>
      <c r="T17" s="636"/>
      <c r="U17" s="636"/>
      <c r="V17" s="636"/>
      <c r="W17" s="636"/>
      <c r="X17" s="636"/>
      <c r="Y17" s="637"/>
      <c r="Z17" s="638">
        <v>0.4</v>
      </c>
      <c r="AA17" s="638"/>
      <c r="AB17" s="638"/>
      <c r="AC17" s="638"/>
      <c r="AD17" s="639">
        <v>469598</v>
      </c>
      <c r="AE17" s="639"/>
      <c r="AF17" s="639"/>
      <c r="AG17" s="639"/>
      <c r="AH17" s="639"/>
      <c r="AI17" s="639"/>
      <c r="AJ17" s="639"/>
      <c r="AK17" s="639"/>
      <c r="AL17" s="640">
        <v>0.7</v>
      </c>
      <c r="AM17" s="641"/>
      <c r="AN17" s="641"/>
      <c r="AO17" s="642"/>
      <c r="AP17" s="632" t="s">
        <v>266</v>
      </c>
      <c r="AQ17" s="633"/>
      <c r="AR17" s="633"/>
      <c r="AS17" s="633"/>
      <c r="AT17" s="633"/>
      <c r="AU17" s="633"/>
      <c r="AV17" s="633"/>
      <c r="AW17" s="633"/>
      <c r="AX17" s="633"/>
      <c r="AY17" s="633"/>
      <c r="AZ17" s="633"/>
      <c r="BA17" s="633"/>
      <c r="BB17" s="633"/>
      <c r="BC17" s="633"/>
      <c r="BD17" s="633"/>
      <c r="BE17" s="633"/>
      <c r="BF17" s="634"/>
      <c r="BG17" s="635" t="s">
        <v>232</v>
      </c>
      <c r="BH17" s="636"/>
      <c r="BI17" s="636"/>
      <c r="BJ17" s="636"/>
      <c r="BK17" s="636"/>
      <c r="BL17" s="636"/>
      <c r="BM17" s="636"/>
      <c r="BN17" s="637"/>
      <c r="BO17" s="638" t="s">
        <v>127</v>
      </c>
      <c r="BP17" s="638"/>
      <c r="BQ17" s="638"/>
      <c r="BR17" s="638"/>
      <c r="BS17" s="644" t="s">
        <v>232</v>
      </c>
      <c r="BT17" s="636"/>
      <c r="BU17" s="636"/>
      <c r="BV17" s="636"/>
      <c r="BW17" s="636"/>
      <c r="BX17" s="636"/>
      <c r="BY17" s="636"/>
      <c r="BZ17" s="636"/>
      <c r="CA17" s="636"/>
      <c r="CB17" s="645"/>
      <c r="CD17" s="632" t="s">
        <v>267</v>
      </c>
      <c r="CE17" s="633"/>
      <c r="CF17" s="633"/>
      <c r="CG17" s="633"/>
      <c r="CH17" s="633"/>
      <c r="CI17" s="633"/>
      <c r="CJ17" s="633"/>
      <c r="CK17" s="633"/>
      <c r="CL17" s="633"/>
      <c r="CM17" s="633"/>
      <c r="CN17" s="633"/>
      <c r="CO17" s="633"/>
      <c r="CP17" s="633"/>
      <c r="CQ17" s="634"/>
      <c r="CR17" s="635">
        <v>1314868</v>
      </c>
      <c r="CS17" s="636"/>
      <c r="CT17" s="636"/>
      <c r="CU17" s="636"/>
      <c r="CV17" s="636"/>
      <c r="CW17" s="636"/>
      <c r="CX17" s="636"/>
      <c r="CY17" s="637"/>
      <c r="CZ17" s="638">
        <v>1.3</v>
      </c>
      <c r="DA17" s="638"/>
      <c r="DB17" s="638"/>
      <c r="DC17" s="638"/>
      <c r="DD17" s="644" t="s">
        <v>172</v>
      </c>
      <c r="DE17" s="636"/>
      <c r="DF17" s="636"/>
      <c r="DG17" s="636"/>
      <c r="DH17" s="636"/>
      <c r="DI17" s="636"/>
      <c r="DJ17" s="636"/>
      <c r="DK17" s="636"/>
      <c r="DL17" s="636"/>
      <c r="DM17" s="636"/>
      <c r="DN17" s="636"/>
      <c r="DO17" s="636"/>
      <c r="DP17" s="637"/>
      <c r="DQ17" s="644">
        <v>1314868</v>
      </c>
      <c r="DR17" s="636"/>
      <c r="DS17" s="636"/>
      <c r="DT17" s="636"/>
      <c r="DU17" s="636"/>
      <c r="DV17" s="636"/>
      <c r="DW17" s="636"/>
      <c r="DX17" s="636"/>
      <c r="DY17" s="636"/>
      <c r="DZ17" s="636"/>
      <c r="EA17" s="636"/>
      <c r="EB17" s="636"/>
      <c r="EC17" s="645"/>
    </row>
    <row r="18" spans="2:133" ht="11.25" customHeight="1" x14ac:dyDescent="0.2">
      <c r="B18" s="632" t="s">
        <v>268</v>
      </c>
      <c r="C18" s="633"/>
      <c r="D18" s="633"/>
      <c r="E18" s="633"/>
      <c r="F18" s="633"/>
      <c r="G18" s="633"/>
      <c r="H18" s="633"/>
      <c r="I18" s="633"/>
      <c r="J18" s="633"/>
      <c r="K18" s="633"/>
      <c r="L18" s="633"/>
      <c r="M18" s="633"/>
      <c r="N18" s="633"/>
      <c r="O18" s="633"/>
      <c r="P18" s="633"/>
      <c r="Q18" s="634"/>
      <c r="R18" s="635">
        <v>56198</v>
      </c>
      <c r="S18" s="636"/>
      <c r="T18" s="636"/>
      <c r="U18" s="636"/>
      <c r="V18" s="636"/>
      <c r="W18" s="636"/>
      <c r="X18" s="636"/>
      <c r="Y18" s="637"/>
      <c r="Z18" s="638">
        <v>0.1</v>
      </c>
      <c r="AA18" s="638"/>
      <c r="AB18" s="638"/>
      <c r="AC18" s="638"/>
      <c r="AD18" s="639">
        <v>56198</v>
      </c>
      <c r="AE18" s="639"/>
      <c r="AF18" s="639"/>
      <c r="AG18" s="639"/>
      <c r="AH18" s="639"/>
      <c r="AI18" s="639"/>
      <c r="AJ18" s="639"/>
      <c r="AK18" s="639"/>
      <c r="AL18" s="640">
        <v>0.1</v>
      </c>
      <c r="AM18" s="641"/>
      <c r="AN18" s="641"/>
      <c r="AO18" s="642"/>
      <c r="AP18" s="632" t="s">
        <v>269</v>
      </c>
      <c r="AQ18" s="633"/>
      <c r="AR18" s="633"/>
      <c r="AS18" s="633"/>
      <c r="AT18" s="633"/>
      <c r="AU18" s="633"/>
      <c r="AV18" s="633"/>
      <c r="AW18" s="633"/>
      <c r="AX18" s="633"/>
      <c r="AY18" s="633"/>
      <c r="AZ18" s="633"/>
      <c r="BA18" s="633"/>
      <c r="BB18" s="633"/>
      <c r="BC18" s="633"/>
      <c r="BD18" s="633"/>
      <c r="BE18" s="633"/>
      <c r="BF18" s="634"/>
      <c r="BG18" s="635" t="s">
        <v>172</v>
      </c>
      <c r="BH18" s="636"/>
      <c r="BI18" s="636"/>
      <c r="BJ18" s="636"/>
      <c r="BK18" s="636"/>
      <c r="BL18" s="636"/>
      <c r="BM18" s="636"/>
      <c r="BN18" s="637"/>
      <c r="BO18" s="638" t="s">
        <v>127</v>
      </c>
      <c r="BP18" s="638"/>
      <c r="BQ18" s="638"/>
      <c r="BR18" s="638"/>
      <c r="BS18" s="644" t="s">
        <v>232</v>
      </c>
      <c r="BT18" s="636"/>
      <c r="BU18" s="636"/>
      <c r="BV18" s="636"/>
      <c r="BW18" s="636"/>
      <c r="BX18" s="636"/>
      <c r="BY18" s="636"/>
      <c r="BZ18" s="636"/>
      <c r="CA18" s="636"/>
      <c r="CB18" s="645"/>
      <c r="CD18" s="632" t="s">
        <v>270</v>
      </c>
      <c r="CE18" s="633"/>
      <c r="CF18" s="633"/>
      <c r="CG18" s="633"/>
      <c r="CH18" s="633"/>
      <c r="CI18" s="633"/>
      <c r="CJ18" s="633"/>
      <c r="CK18" s="633"/>
      <c r="CL18" s="633"/>
      <c r="CM18" s="633"/>
      <c r="CN18" s="633"/>
      <c r="CO18" s="633"/>
      <c r="CP18" s="633"/>
      <c r="CQ18" s="634"/>
      <c r="CR18" s="635" t="s">
        <v>232</v>
      </c>
      <c r="CS18" s="636"/>
      <c r="CT18" s="636"/>
      <c r="CU18" s="636"/>
      <c r="CV18" s="636"/>
      <c r="CW18" s="636"/>
      <c r="CX18" s="636"/>
      <c r="CY18" s="637"/>
      <c r="CZ18" s="638" t="s">
        <v>232</v>
      </c>
      <c r="DA18" s="638"/>
      <c r="DB18" s="638"/>
      <c r="DC18" s="638"/>
      <c r="DD18" s="644" t="s">
        <v>232</v>
      </c>
      <c r="DE18" s="636"/>
      <c r="DF18" s="636"/>
      <c r="DG18" s="636"/>
      <c r="DH18" s="636"/>
      <c r="DI18" s="636"/>
      <c r="DJ18" s="636"/>
      <c r="DK18" s="636"/>
      <c r="DL18" s="636"/>
      <c r="DM18" s="636"/>
      <c r="DN18" s="636"/>
      <c r="DO18" s="636"/>
      <c r="DP18" s="637"/>
      <c r="DQ18" s="644" t="s">
        <v>232</v>
      </c>
      <c r="DR18" s="636"/>
      <c r="DS18" s="636"/>
      <c r="DT18" s="636"/>
      <c r="DU18" s="636"/>
      <c r="DV18" s="636"/>
      <c r="DW18" s="636"/>
      <c r="DX18" s="636"/>
      <c r="DY18" s="636"/>
      <c r="DZ18" s="636"/>
      <c r="EA18" s="636"/>
      <c r="EB18" s="636"/>
      <c r="EC18" s="645"/>
    </row>
    <row r="19" spans="2:133" ht="11.25" customHeight="1" x14ac:dyDescent="0.2">
      <c r="B19" s="632" t="s">
        <v>271</v>
      </c>
      <c r="C19" s="633"/>
      <c r="D19" s="633"/>
      <c r="E19" s="633"/>
      <c r="F19" s="633"/>
      <c r="G19" s="633"/>
      <c r="H19" s="633"/>
      <c r="I19" s="633"/>
      <c r="J19" s="633"/>
      <c r="K19" s="633"/>
      <c r="L19" s="633"/>
      <c r="M19" s="633"/>
      <c r="N19" s="633"/>
      <c r="O19" s="633"/>
      <c r="P19" s="633"/>
      <c r="Q19" s="634"/>
      <c r="R19" s="635">
        <v>20437</v>
      </c>
      <c r="S19" s="636"/>
      <c r="T19" s="636"/>
      <c r="U19" s="636"/>
      <c r="V19" s="636"/>
      <c r="W19" s="636"/>
      <c r="X19" s="636"/>
      <c r="Y19" s="637"/>
      <c r="Z19" s="638">
        <v>0</v>
      </c>
      <c r="AA19" s="638"/>
      <c r="AB19" s="638"/>
      <c r="AC19" s="638"/>
      <c r="AD19" s="639">
        <v>20437</v>
      </c>
      <c r="AE19" s="639"/>
      <c r="AF19" s="639"/>
      <c r="AG19" s="639"/>
      <c r="AH19" s="639"/>
      <c r="AI19" s="639"/>
      <c r="AJ19" s="639"/>
      <c r="AK19" s="639"/>
      <c r="AL19" s="640">
        <v>0</v>
      </c>
      <c r="AM19" s="641"/>
      <c r="AN19" s="641"/>
      <c r="AO19" s="642"/>
      <c r="AP19" s="632" t="s">
        <v>272</v>
      </c>
      <c r="AQ19" s="633"/>
      <c r="AR19" s="633"/>
      <c r="AS19" s="633"/>
      <c r="AT19" s="633"/>
      <c r="AU19" s="633"/>
      <c r="AV19" s="633"/>
      <c r="AW19" s="633"/>
      <c r="AX19" s="633"/>
      <c r="AY19" s="633"/>
      <c r="AZ19" s="633"/>
      <c r="BA19" s="633"/>
      <c r="BB19" s="633"/>
      <c r="BC19" s="633"/>
      <c r="BD19" s="633"/>
      <c r="BE19" s="633"/>
      <c r="BF19" s="634"/>
      <c r="BG19" s="635" t="s">
        <v>232</v>
      </c>
      <c r="BH19" s="636"/>
      <c r="BI19" s="636"/>
      <c r="BJ19" s="636"/>
      <c r="BK19" s="636"/>
      <c r="BL19" s="636"/>
      <c r="BM19" s="636"/>
      <c r="BN19" s="637"/>
      <c r="BO19" s="638" t="s">
        <v>127</v>
      </c>
      <c r="BP19" s="638"/>
      <c r="BQ19" s="638"/>
      <c r="BR19" s="638"/>
      <c r="BS19" s="644" t="s">
        <v>127</v>
      </c>
      <c r="BT19" s="636"/>
      <c r="BU19" s="636"/>
      <c r="BV19" s="636"/>
      <c r="BW19" s="636"/>
      <c r="BX19" s="636"/>
      <c r="BY19" s="636"/>
      <c r="BZ19" s="636"/>
      <c r="CA19" s="636"/>
      <c r="CB19" s="645"/>
      <c r="CD19" s="632" t="s">
        <v>273</v>
      </c>
      <c r="CE19" s="633"/>
      <c r="CF19" s="633"/>
      <c r="CG19" s="633"/>
      <c r="CH19" s="633"/>
      <c r="CI19" s="633"/>
      <c r="CJ19" s="633"/>
      <c r="CK19" s="633"/>
      <c r="CL19" s="633"/>
      <c r="CM19" s="633"/>
      <c r="CN19" s="633"/>
      <c r="CO19" s="633"/>
      <c r="CP19" s="633"/>
      <c r="CQ19" s="634"/>
      <c r="CR19" s="635" t="s">
        <v>127</v>
      </c>
      <c r="CS19" s="636"/>
      <c r="CT19" s="636"/>
      <c r="CU19" s="636"/>
      <c r="CV19" s="636"/>
      <c r="CW19" s="636"/>
      <c r="CX19" s="636"/>
      <c r="CY19" s="637"/>
      <c r="CZ19" s="638" t="s">
        <v>232</v>
      </c>
      <c r="DA19" s="638"/>
      <c r="DB19" s="638"/>
      <c r="DC19" s="638"/>
      <c r="DD19" s="644" t="s">
        <v>127</v>
      </c>
      <c r="DE19" s="636"/>
      <c r="DF19" s="636"/>
      <c r="DG19" s="636"/>
      <c r="DH19" s="636"/>
      <c r="DI19" s="636"/>
      <c r="DJ19" s="636"/>
      <c r="DK19" s="636"/>
      <c r="DL19" s="636"/>
      <c r="DM19" s="636"/>
      <c r="DN19" s="636"/>
      <c r="DO19" s="636"/>
      <c r="DP19" s="637"/>
      <c r="DQ19" s="644" t="s">
        <v>127</v>
      </c>
      <c r="DR19" s="636"/>
      <c r="DS19" s="636"/>
      <c r="DT19" s="636"/>
      <c r="DU19" s="636"/>
      <c r="DV19" s="636"/>
      <c r="DW19" s="636"/>
      <c r="DX19" s="636"/>
      <c r="DY19" s="636"/>
      <c r="DZ19" s="636"/>
      <c r="EA19" s="636"/>
      <c r="EB19" s="636"/>
      <c r="EC19" s="645"/>
    </row>
    <row r="20" spans="2:133" ht="11.25" customHeight="1" x14ac:dyDescent="0.2">
      <c r="B20" s="632" t="s">
        <v>274</v>
      </c>
      <c r="C20" s="633"/>
      <c r="D20" s="633"/>
      <c r="E20" s="633"/>
      <c r="F20" s="633"/>
      <c r="G20" s="633"/>
      <c r="H20" s="633"/>
      <c r="I20" s="633"/>
      <c r="J20" s="633"/>
      <c r="K20" s="633"/>
      <c r="L20" s="633"/>
      <c r="M20" s="633"/>
      <c r="N20" s="633"/>
      <c r="O20" s="633"/>
      <c r="P20" s="633"/>
      <c r="Q20" s="634"/>
      <c r="R20" s="635">
        <v>562</v>
      </c>
      <c r="S20" s="636"/>
      <c r="T20" s="636"/>
      <c r="U20" s="636"/>
      <c r="V20" s="636"/>
      <c r="W20" s="636"/>
      <c r="X20" s="636"/>
      <c r="Y20" s="637"/>
      <c r="Z20" s="638">
        <v>0</v>
      </c>
      <c r="AA20" s="638"/>
      <c r="AB20" s="638"/>
      <c r="AC20" s="638"/>
      <c r="AD20" s="639">
        <v>562</v>
      </c>
      <c r="AE20" s="639"/>
      <c r="AF20" s="639"/>
      <c r="AG20" s="639"/>
      <c r="AH20" s="639"/>
      <c r="AI20" s="639"/>
      <c r="AJ20" s="639"/>
      <c r="AK20" s="639"/>
      <c r="AL20" s="640">
        <v>0</v>
      </c>
      <c r="AM20" s="641"/>
      <c r="AN20" s="641"/>
      <c r="AO20" s="642"/>
      <c r="AP20" s="632" t="s">
        <v>275</v>
      </c>
      <c r="AQ20" s="633"/>
      <c r="AR20" s="633"/>
      <c r="AS20" s="633"/>
      <c r="AT20" s="633"/>
      <c r="AU20" s="633"/>
      <c r="AV20" s="633"/>
      <c r="AW20" s="633"/>
      <c r="AX20" s="633"/>
      <c r="AY20" s="633"/>
      <c r="AZ20" s="633"/>
      <c r="BA20" s="633"/>
      <c r="BB20" s="633"/>
      <c r="BC20" s="633"/>
      <c r="BD20" s="633"/>
      <c r="BE20" s="633"/>
      <c r="BF20" s="634"/>
      <c r="BG20" s="635" t="s">
        <v>232</v>
      </c>
      <c r="BH20" s="636"/>
      <c r="BI20" s="636"/>
      <c r="BJ20" s="636"/>
      <c r="BK20" s="636"/>
      <c r="BL20" s="636"/>
      <c r="BM20" s="636"/>
      <c r="BN20" s="637"/>
      <c r="BO20" s="638" t="s">
        <v>232</v>
      </c>
      <c r="BP20" s="638"/>
      <c r="BQ20" s="638"/>
      <c r="BR20" s="638"/>
      <c r="BS20" s="644" t="s">
        <v>127</v>
      </c>
      <c r="BT20" s="636"/>
      <c r="BU20" s="636"/>
      <c r="BV20" s="636"/>
      <c r="BW20" s="636"/>
      <c r="BX20" s="636"/>
      <c r="BY20" s="636"/>
      <c r="BZ20" s="636"/>
      <c r="CA20" s="636"/>
      <c r="CB20" s="645"/>
      <c r="CD20" s="632" t="s">
        <v>276</v>
      </c>
      <c r="CE20" s="633"/>
      <c r="CF20" s="633"/>
      <c r="CG20" s="633"/>
      <c r="CH20" s="633"/>
      <c r="CI20" s="633"/>
      <c r="CJ20" s="633"/>
      <c r="CK20" s="633"/>
      <c r="CL20" s="633"/>
      <c r="CM20" s="633"/>
      <c r="CN20" s="633"/>
      <c r="CO20" s="633"/>
      <c r="CP20" s="633"/>
      <c r="CQ20" s="634"/>
      <c r="CR20" s="635">
        <v>100786380</v>
      </c>
      <c r="CS20" s="636"/>
      <c r="CT20" s="636"/>
      <c r="CU20" s="636"/>
      <c r="CV20" s="636"/>
      <c r="CW20" s="636"/>
      <c r="CX20" s="636"/>
      <c r="CY20" s="637"/>
      <c r="CZ20" s="638">
        <v>100</v>
      </c>
      <c r="DA20" s="638"/>
      <c r="DB20" s="638"/>
      <c r="DC20" s="638"/>
      <c r="DD20" s="644">
        <v>9209845</v>
      </c>
      <c r="DE20" s="636"/>
      <c r="DF20" s="636"/>
      <c r="DG20" s="636"/>
      <c r="DH20" s="636"/>
      <c r="DI20" s="636"/>
      <c r="DJ20" s="636"/>
      <c r="DK20" s="636"/>
      <c r="DL20" s="636"/>
      <c r="DM20" s="636"/>
      <c r="DN20" s="636"/>
      <c r="DO20" s="636"/>
      <c r="DP20" s="637"/>
      <c r="DQ20" s="644">
        <v>78041563</v>
      </c>
      <c r="DR20" s="636"/>
      <c r="DS20" s="636"/>
      <c r="DT20" s="636"/>
      <c r="DU20" s="636"/>
      <c r="DV20" s="636"/>
      <c r="DW20" s="636"/>
      <c r="DX20" s="636"/>
      <c r="DY20" s="636"/>
      <c r="DZ20" s="636"/>
      <c r="EA20" s="636"/>
      <c r="EB20" s="636"/>
      <c r="EC20" s="645"/>
    </row>
    <row r="21" spans="2:133" ht="11.25" customHeight="1" x14ac:dyDescent="0.2">
      <c r="B21" s="632" t="s">
        <v>277</v>
      </c>
      <c r="C21" s="633"/>
      <c r="D21" s="633"/>
      <c r="E21" s="633"/>
      <c r="F21" s="633"/>
      <c r="G21" s="633"/>
      <c r="H21" s="633"/>
      <c r="I21" s="633"/>
      <c r="J21" s="633"/>
      <c r="K21" s="633"/>
      <c r="L21" s="633"/>
      <c r="M21" s="633"/>
      <c r="N21" s="633"/>
      <c r="O21" s="633"/>
      <c r="P21" s="633"/>
      <c r="Q21" s="634"/>
      <c r="R21" s="635">
        <v>392401</v>
      </c>
      <c r="S21" s="636"/>
      <c r="T21" s="636"/>
      <c r="U21" s="636"/>
      <c r="V21" s="636"/>
      <c r="W21" s="636"/>
      <c r="X21" s="636"/>
      <c r="Y21" s="637"/>
      <c r="Z21" s="638">
        <v>0.4</v>
      </c>
      <c r="AA21" s="638"/>
      <c r="AB21" s="638"/>
      <c r="AC21" s="638"/>
      <c r="AD21" s="639">
        <v>392401</v>
      </c>
      <c r="AE21" s="639"/>
      <c r="AF21" s="639"/>
      <c r="AG21" s="639"/>
      <c r="AH21" s="639"/>
      <c r="AI21" s="639"/>
      <c r="AJ21" s="639"/>
      <c r="AK21" s="639"/>
      <c r="AL21" s="640">
        <v>0.5</v>
      </c>
      <c r="AM21" s="641"/>
      <c r="AN21" s="641"/>
      <c r="AO21" s="642"/>
      <c r="AP21" s="632" t="s">
        <v>278</v>
      </c>
      <c r="AQ21" s="648"/>
      <c r="AR21" s="648"/>
      <c r="AS21" s="648"/>
      <c r="AT21" s="648"/>
      <c r="AU21" s="648"/>
      <c r="AV21" s="648"/>
      <c r="AW21" s="648"/>
      <c r="AX21" s="648"/>
      <c r="AY21" s="648"/>
      <c r="AZ21" s="648"/>
      <c r="BA21" s="648"/>
      <c r="BB21" s="648"/>
      <c r="BC21" s="648"/>
      <c r="BD21" s="648"/>
      <c r="BE21" s="648"/>
      <c r="BF21" s="649"/>
      <c r="BG21" s="635" t="s">
        <v>127</v>
      </c>
      <c r="BH21" s="636"/>
      <c r="BI21" s="636"/>
      <c r="BJ21" s="636"/>
      <c r="BK21" s="636"/>
      <c r="BL21" s="636"/>
      <c r="BM21" s="636"/>
      <c r="BN21" s="637"/>
      <c r="BO21" s="638" t="s">
        <v>232</v>
      </c>
      <c r="BP21" s="638"/>
      <c r="BQ21" s="638"/>
      <c r="BR21" s="638"/>
      <c r="BS21" s="644" t="s">
        <v>172</v>
      </c>
      <c r="BT21" s="636"/>
      <c r="BU21" s="636"/>
      <c r="BV21" s="636"/>
      <c r="BW21" s="636"/>
      <c r="BX21" s="636"/>
      <c r="BY21" s="636"/>
      <c r="BZ21" s="636"/>
      <c r="CA21" s="636"/>
      <c r="CB21" s="645"/>
      <c r="CD21" s="653"/>
      <c r="CE21" s="654"/>
      <c r="CF21" s="654"/>
      <c r="CG21" s="654"/>
      <c r="CH21" s="654"/>
      <c r="CI21" s="654"/>
      <c r="CJ21" s="654"/>
      <c r="CK21" s="654"/>
      <c r="CL21" s="654"/>
      <c r="CM21" s="654"/>
      <c r="CN21" s="654"/>
      <c r="CO21" s="654"/>
      <c r="CP21" s="654"/>
      <c r="CQ21" s="655"/>
      <c r="CR21" s="656"/>
      <c r="CS21" s="651"/>
      <c r="CT21" s="651"/>
      <c r="CU21" s="651"/>
      <c r="CV21" s="651"/>
      <c r="CW21" s="651"/>
      <c r="CX21" s="651"/>
      <c r="CY21" s="657"/>
      <c r="CZ21" s="658"/>
      <c r="DA21" s="658"/>
      <c r="DB21" s="658"/>
      <c r="DC21" s="658"/>
      <c r="DD21" s="650"/>
      <c r="DE21" s="651"/>
      <c r="DF21" s="651"/>
      <c r="DG21" s="651"/>
      <c r="DH21" s="651"/>
      <c r="DI21" s="651"/>
      <c r="DJ21" s="651"/>
      <c r="DK21" s="651"/>
      <c r="DL21" s="651"/>
      <c r="DM21" s="651"/>
      <c r="DN21" s="651"/>
      <c r="DO21" s="651"/>
      <c r="DP21" s="657"/>
      <c r="DQ21" s="650"/>
      <c r="DR21" s="651"/>
      <c r="DS21" s="651"/>
      <c r="DT21" s="651"/>
      <c r="DU21" s="651"/>
      <c r="DV21" s="651"/>
      <c r="DW21" s="651"/>
      <c r="DX21" s="651"/>
      <c r="DY21" s="651"/>
      <c r="DZ21" s="651"/>
      <c r="EA21" s="651"/>
      <c r="EB21" s="651"/>
      <c r="EC21" s="652"/>
    </row>
    <row r="22" spans="2:133" ht="11.25" customHeight="1" x14ac:dyDescent="0.2">
      <c r="B22" s="632" t="s">
        <v>279</v>
      </c>
      <c r="C22" s="633"/>
      <c r="D22" s="633"/>
      <c r="E22" s="633"/>
      <c r="F22" s="633"/>
      <c r="G22" s="633"/>
      <c r="H22" s="633"/>
      <c r="I22" s="633"/>
      <c r="J22" s="633"/>
      <c r="K22" s="633"/>
      <c r="L22" s="633"/>
      <c r="M22" s="633"/>
      <c r="N22" s="633"/>
      <c r="O22" s="633"/>
      <c r="P22" s="633"/>
      <c r="Q22" s="634"/>
      <c r="R22" s="635" t="s">
        <v>232</v>
      </c>
      <c r="S22" s="636"/>
      <c r="T22" s="636"/>
      <c r="U22" s="636"/>
      <c r="V22" s="636"/>
      <c r="W22" s="636"/>
      <c r="X22" s="636"/>
      <c r="Y22" s="637"/>
      <c r="Z22" s="638" t="s">
        <v>127</v>
      </c>
      <c r="AA22" s="638"/>
      <c r="AB22" s="638"/>
      <c r="AC22" s="638"/>
      <c r="AD22" s="639" t="s">
        <v>127</v>
      </c>
      <c r="AE22" s="639"/>
      <c r="AF22" s="639"/>
      <c r="AG22" s="639"/>
      <c r="AH22" s="639"/>
      <c r="AI22" s="639"/>
      <c r="AJ22" s="639"/>
      <c r="AK22" s="639"/>
      <c r="AL22" s="640" t="s">
        <v>232</v>
      </c>
      <c r="AM22" s="641"/>
      <c r="AN22" s="641"/>
      <c r="AO22" s="642"/>
      <c r="AP22" s="632" t="s">
        <v>280</v>
      </c>
      <c r="AQ22" s="648"/>
      <c r="AR22" s="648"/>
      <c r="AS22" s="648"/>
      <c r="AT22" s="648"/>
      <c r="AU22" s="648"/>
      <c r="AV22" s="648"/>
      <c r="AW22" s="648"/>
      <c r="AX22" s="648"/>
      <c r="AY22" s="648"/>
      <c r="AZ22" s="648"/>
      <c r="BA22" s="648"/>
      <c r="BB22" s="648"/>
      <c r="BC22" s="648"/>
      <c r="BD22" s="648"/>
      <c r="BE22" s="648"/>
      <c r="BF22" s="649"/>
      <c r="BG22" s="635" t="s">
        <v>232</v>
      </c>
      <c r="BH22" s="636"/>
      <c r="BI22" s="636"/>
      <c r="BJ22" s="636"/>
      <c r="BK22" s="636"/>
      <c r="BL22" s="636"/>
      <c r="BM22" s="636"/>
      <c r="BN22" s="637"/>
      <c r="BO22" s="638" t="s">
        <v>232</v>
      </c>
      <c r="BP22" s="638"/>
      <c r="BQ22" s="638"/>
      <c r="BR22" s="638"/>
      <c r="BS22" s="644" t="s">
        <v>127</v>
      </c>
      <c r="BT22" s="636"/>
      <c r="BU22" s="636"/>
      <c r="BV22" s="636"/>
      <c r="BW22" s="636"/>
      <c r="BX22" s="636"/>
      <c r="BY22" s="636"/>
      <c r="BZ22" s="636"/>
      <c r="CA22" s="636"/>
      <c r="CB22" s="645"/>
      <c r="CD22" s="617" t="s">
        <v>281</v>
      </c>
      <c r="CE22" s="618"/>
      <c r="CF22" s="618"/>
      <c r="CG22" s="618"/>
      <c r="CH22" s="618"/>
      <c r="CI22" s="618"/>
      <c r="CJ22" s="618"/>
      <c r="CK22" s="618"/>
      <c r="CL22" s="618"/>
      <c r="CM22" s="618"/>
      <c r="CN22" s="618"/>
      <c r="CO22" s="618"/>
      <c r="CP22" s="618"/>
      <c r="CQ22" s="618"/>
      <c r="CR22" s="618"/>
      <c r="CS22" s="618"/>
      <c r="CT22" s="618"/>
      <c r="CU22" s="618"/>
      <c r="CV22" s="618"/>
      <c r="CW22" s="618"/>
      <c r="CX22" s="618"/>
      <c r="CY22" s="618"/>
      <c r="CZ22" s="618"/>
      <c r="DA22" s="618"/>
      <c r="DB22" s="618"/>
      <c r="DC22" s="618"/>
      <c r="DD22" s="618"/>
      <c r="DE22" s="618"/>
      <c r="DF22" s="618"/>
      <c r="DG22" s="618"/>
      <c r="DH22" s="618"/>
      <c r="DI22" s="618"/>
      <c r="DJ22" s="618"/>
      <c r="DK22" s="618"/>
      <c r="DL22" s="618"/>
      <c r="DM22" s="618"/>
      <c r="DN22" s="618"/>
      <c r="DO22" s="618"/>
      <c r="DP22" s="618"/>
      <c r="DQ22" s="618"/>
      <c r="DR22" s="618"/>
      <c r="DS22" s="618"/>
      <c r="DT22" s="618"/>
      <c r="DU22" s="618"/>
      <c r="DV22" s="618"/>
      <c r="DW22" s="618"/>
      <c r="DX22" s="618"/>
      <c r="DY22" s="618"/>
      <c r="DZ22" s="618"/>
      <c r="EA22" s="618"/>
      <c r="EB22" s="618"/>
      <c r="EC22" s="619"/>
    </row>
    <row r="23" spans="2:133" ht="11.25" customHeight="1" x14ac:dyDescent="0.2">
      <c r="B23" s="632" t="s">
        <v>282</v>
      </c>
      <c r="C23" s="633"/>
      <c r="D23" s="633"/>
      <c r="E23" s="633"/>
      <c r="F23" s="633"/>
      <c r="G23" s="633"/>
      <c r="H23" s="633"/>
      <c r="I23" s="633"/>
      <c r="J23" s="633"/>
      <c r="K23" s="633"/>
      <c r="L23" s="633"/>
      <c r="M23" s="633"/>
      <c r="N23" s="633"/>
      <c r="O23" s="633"/>
      <c r="P23" s="633"/>
      <c r="Q23" s="634"/>
      <c r="R23" s="635" t="s">
        <v>232</v>
      </c>
      <c r="S23" s="636"/>
      <c r="T23" s="636"/>
      <c r="U23" s="636"/>
      <c r="V23" s="636"/>
      <c r="W23" s="636"/>
      <c r="X23" s="636"/>
      <c r="Y23" s="637"/>
      <c r="Z23" s="638" t="s">
        <v>232</v>
      </c>
      <c r="AA23" s="638"/>
      <c r="AB23" s="638"/>
      <c r="AC23" s="638"/>
      <c r="AD23" s="639" t="s">
        <v>172</v>
      </c>
      <c r="AE23" s="639"/>
      <c r="AF23" s="639"/>
      <c r="AG23" s="639"/>
      <c r="AH23" s="639"/>
      <c r="AI23" s="639"/>
      <c r="AJ23" s="639"/>
      <c r="AK23" s="639"/>
      <c r="AL23" s="640" t="s">
        <v>172</v>
      </c>
      <c r="AM23" s="641"/>
      <c r="AN23" s="641"/>
      <c r="AO23" s="642"/>
      <c r="AP23" s="632" t="s">
        <v>283</v>
      </c>
      <c r="AQ23" s="648"/>
      <c r="AR23" s="648"/>
      <c r="AS23" s="648"/>
      <c r="AT23" s="648"/>
      <c r="AU23" s="648"/>
      <c r="AV23" s="648"/>
      <c r="AW23" s="648"/>
      <c r="AX23" s="648"/>
      <c r="AY23" s="648"/>
      <c r="AZ23" s="648"/>
      <c r="BA23" s="648"/>
      <c r="BB23" s="648"/>
      <c r="BC23" s="648"/>
      <c r="BD23" s="648"/>
      <c r="BE23" s="648"/>
      <c r="BF23" s="649"/>
      <c r="BG23" s="635" t="s">
        <v>232</v>
      </c>
      <c r="BH23" s="636"/>
      <c r="BI23" s="636"/>
      <c r="BJ23" s="636"/>
      <c r="BK23" s="636"/>
      <c r="BL23" s="636"/>
      <c r="BM23" s="636"/>
      <c r="BN23" s="637"/>
      <c r="BO23" s="638" t="s">
        <v>232</v>
      </c>
      <c r="BP23" s="638"/>
      <c r="BQ23" s="638"/>
      <c r="BR23" s="638"/>
      <c r="BS23" s="644" t="s">
        <v>127</v>
      </c>
      <c r="BT23" s="636"/>
      <c r="BU23" s="636"/>
      <c r="BV23" s="636"/>
      <c r="BW23" s="636"/>
      <c r="BX23" s="636"/>
      <c r="BY23" s="636"/>
      <c r="BZ23" s="636"/>
      <c r="CA23" s="636"/>
      <c r="CB23" s="645"/>
      <c r="CD23" s="617" t="s">
        <v>220</v>
      </c>
      <c r="CE23" s="618"/>
      <c r="CF23" s="618"/>
      <c r="CG23" s="618"/>
      <c r="CH23" s="618"/>
      <c r="CI23" s="618"/>
      <c r="CJ23" s="618"/>
      <c r="CK23" s="618"/>
      <c r="CL23" s="618"/>
      <c r="CM23" s="618"/>
      <c r="CN23" s="618"/>
      <c r="CO23" s="618"/>
      <c r="CP23" s="618"/>
      <c r="CQ23" s="619"/>
      <c r="CR23" s="617" t="s">
        <v>284</v>
      </c>
      <c r="CS23" s="618"/>
      <c r="CT23" s="618"/>
      <c r="CU23" s="618"/>
      <c r="CV23" s="618"/>
      <c r="CW23" s="618"/>
      <c r="CX23" s="618"/>
      <c r="CY23" s="619"/>
      <c r="CZ23" s="617" t="s">
        <v>285</v>
      </c>
      <c r="DA23" s="618"/>
      <c r="DB23" s="618"/>
      <c r="DC23" s="619"/>
      <c r="DD23" s="617" t="s">
        <v>286</v>
      </c>
      <c r="DE23" s="618"/>
      <c r="DF23" s="618"/>
      <c r="DG23" s="618"/>
      <c r="DH23" s="618"/>
      <c r="DI23" s="618"/>
      <c r="DJ23" s="618"/>
      <c r="DK23" s="619"/>
      <c r="DL23" s="659" t="s">
        <v>287</v>
      </c>
      <c r="DM23" s="660"/>
      <c r="DN23" s="660"/>
      <c r="DO23" s="660"/>
      <c r="DP23" s="660"/>
      <c r="DQ23" s="660"/>
      <c r="DR23" s="660"/>
      <c r="DS23" s="660"/>
      <c r="DT23" s="660"/>
      <c r="DU23" s="660"/>
      <c r="DV23" s="661"/>
      <c r="DW23" s="617" t="s">
        <v>288</v>
      </c>
      <c r="DX23" s="618"/>
      <c r="DY23" s="618"/>
      <c r="DZ23" s="618"/>
      <c r="EA23" s="618"/>
      <c r="EB23" s="618"/>
      <c r="EC23" s="619"/>
    </row>
    <row r="24" spans="2:133" ht="11.25" customHeight="1" x14ac:dyDescent="0.2">
      <c r="B24" s="632" t="s">
        <v>289</v>
      </c>
      <c r="C24" s="633"/>
      <c r="D24" s="633"/>
      <c r="E24" s="633"/>
      <c r="F24" s="633"/>
      <c r="G24" s="633"/>
      <c r="H24" s="633"/>
      <c r="I24" s="633"/>
      <c r="J24" s="633"/>
      <c r="K24" s="633"/>
      <c r="L24" s="633"/>
      <c r="M24" s="633"/>
      <c r="N24" s="633"/>
      <c r="O24" s="633"/>
      <c r="P24" s="633"/>
      <c r="Q24" s="634"/>
      <c r="R24" s="635" t="s">
        <v>232</v>
      </c>
      <c r="S24" s="636"/>
      <c r="T24" s="636"/>
      <c r="U24" s="636"/>
      <c r="V24" s="636"/>
      <c r="W24" s="636"/>
      <c r="X24" s="636"/>
      <c r="Y24" s="637"/>
      <c r="Z24" s="638" t="s">
        <v>127</v>
      </c>
      <c r="AA24" s="638"/>
      <c r="AB24" s="638"/>
      <c r="AC24" s="638"/>
      <c r="AD24" s="639" t="s">
        <v>127</v>
      </c>
      <c r="AE24" s="639"/>
      <c r="AF24" s="639"/>
      <c r="AG24" s="639"/>
      <c r="AH24" s="639"/>
      <c r="AI24" s="639"/>
      <c r="AJ24" s="639"/>
      <c r="AK24" s="639"/>
      <c r="AL24" s="640" t="s">
        <v>127</v>
      </c>
      <c r="AM24" s="641"/>
      <c r="AN24" s="641"/>
      <c r="AO24" s="642"/>
      <c r="AP24" s="632" t="s">
        <v>290</v>
      </c>
      <c r="AQ24" s="648"/>
      <c r="AR24" s="648"/>
      <c r="AS24" s="648"/>
      <c r="AT24" s="648"/>
      <c r="AU24" s="648"/>
      <c r="AV24" s="648"/>
      <c r="AW24" s="648"/>
      <c r="AX24" s="648"/>
      <c r="AY24" s="648"/>
      <c r="AZ24" s="648"/>
      <c r="BA24" s="648"/>
      <c r="BB24" s="648"/>
      <c r="BC24" s="648"/>
      <c r="BD24" s="648"/>
      <c r="BE24" s="648"/>
      <c r="BF24" s="649"/>
      <c r="BG24" s="635" t="s">
        <v>127</v>
      </c>
      <c r="BH24" s="636"/>
      <c r="BI24" s="636"/>
      <c r="BJ24" s="636"/>
      <c r="BK24" s="636"/>
      <c r="BL24" s="636"/>
      <c r="BM24" s="636"/>
      <c r="BN24" s="637"/>
      <c r="BO24" s="638" t="s">
        <v>127</v>
      </c>
      <c r="BP24" s="638"/>
      <c r="BQ24" s="638"/>
      <c r="BR24" s="638"/>
      <c r="BS24" s="644" t="s">
        <v>127</v>
      </c>
      <c r="BT24" s="636"/>
      <c r="BU24" s="636"/>
      <c r="BV24" s="636"/>
      <c r="BW24" s="636"/>
      <c r="BX24" s="636"/>
      <c r="BY24" s="636"/>
      <c r="BZ24" s="636"/>
      <c r="CA24" s="636"/>
      <c r="CB24" s="645"/>
      <c r="CD24" s="621" t="s">
        <v>291</v>
      </c>
      <c r="CE24" s="622"/>
      <c r="CF24" s="622"/>
      <c r="CG24" s="622"/>
      <c r="CH24" s="622"/>
      <c r="CI24" s="622"/>
      <c r="CJ24" s="622"/>
      <c r="CK24" s="622"/>
      <c r="CL24" s="622"/>
      <c r="CM24" s="622"/>
      <c r="CN24" s="622"/>
      <c r="CO24" s="622"/>
      <c r="CP24" s="622"/>
      <c r="CQ24" s="623"/>
      <c r="CR24" s="624">
        <v>41734666</v>
      </c>
      <c r="CS24" s="625"/>
      <c r="CT24" s="625"/>
      <c r="CU24" s="625"/>
      <c r="CV24" s="625"/>
      <c r="CW24" s="625"/>
      <c r="CX24" s="625"/>
      <c r="CY24" s="626"/>
      <c r="CZ24" s="629">
        <v>41.4</v>
      </c>
      <c r="DA24" s="630"/>
      <c r="DB24" s="630"/>
      <c r="DC24" s="646"/>
      <c r="DD24" s="667">
        <v>28040654</v>
      </c>
      <c r="DE24" s="625"/>
      <c r="DF24" s="625"/>
      <c r="DG24" s="625"/>
      <c r="DH24" s="625"/>
      <c r="DI24" s="625"/>
      <c r="DJ24" s="625"/>
      <c r="DK24" s="626"/>
      <c r="DL24" s="667">
        <v>27616348</v>
      </c>
      <c r="DM24" s="625"/>
      <c r="DN24" s="625"/>
      <c r="DO24" s="625"/>
      <c r="DP24" s="625"/>
      <c r="DQ24" s="625"/>
      <c r="DR24" s="625"/>
      <c r="DS24" s="625"/>
      <c r="DT24" s="625"/>
      <c r="DU24" s="625"/>
      <c r="DV24" s="626"/>
      <c r="DW24" s="629">
        <v>38.5</v>
      </c>
      <c r="DX24" s="630"/>
      <c r="DY24" s="630"/>
      <c r="DZ24" s="630"/>
      <c r="EA24" s="630"/>
      <c r="EB24" s="630"/>
      <c r="EC24" s="631"/>
    </row>
    <row r="25" spans="2:133" ht="11.25" customHeight="1" x14ac:dyDescent="0.2">
      <c r="B25" s="632" t="s">
        <v>292</v>
      </c>
      <c r="C25" s="633"/>
      <c r="D25" s="633"/>
      <c r="E25" s="633"/>
      <c r="F25" s="633"/>
      <c r="G25" s="633"/>
      <c r="H25" s="633"/>
      <c r="I25" s="633"/>
      <c r="J25" s="633"/>
      <c r="K25" s="633"/>
      <c r="L25" s="633"/>
      <c r="M25" s="633"/>
      <c r="N25" s="633"/>
      <c r="O25" s="633"/>
      <c r="P25" s="633"/>
      <c r="Q25" s="634"/>
      <c r="R25" s="635" t="s">
        <v>232</v>
      </c>
      <c r="S25" s="636"/>
      <c r="T25" s="636"/>
      <c r="U25" s="636"/>
      <c r="V25" s="636"/>
      <c r="W25" s="636"/>
      <c r="X25" s="636"/>
      <c r="Y25" s="637"/>
      <c r="Z25" s="638" t="s">
        <v>127</v>
      </c>
      <c r="AA25" s="638"/>
      <c r="AB25" s="638"/>
      <c r="AC25" s="638"/>
      <c r="AD25" s="639" t="s">
        <v>127</v>
      </c>
      <c r="AE25" s="639"/>
      <c r="AF25" s="639"/>
      <c r="AG25" s="639"/>
      <c r="AH25" s="639"/>
      <c r="AI25" s="639"/>
      <c r="AJ25" s="639"/>
      <c r="AK25" s="639"/>
      <c r="AL25" s="640" t="s">
        <v>232</v>
      </c>
      <c r="AM25" s="641"/>
      <c r="AN25" s="641"/>
      <c r="AO25" s="642"/>
      <c r="AP25" s="632" t="s">
        <v>293</v>
      </c>
      <c r="AQ25" s="648"/>
      <c r="AR25" s="648"/>
      <c r="AS25" s="648"/>
      <c r="AT25" s="648"/>
      <c r="AU25" s="648"/>
      <c r="AV25" s="648"/>
      <c r="AW25" s="648"/>
      <c r="AX25" s="648"/>
      <c r="AY25" s="648"/>
      <c r="AZ25" s="648"/>
      <c r="BA25" s="648"/>
      <c r="BB25" s="648"/>
      <c r="BC25" s="648"/>
      <c r="BD25" s="648"/>
      <c r="BE25" s="648"/>
      <c r="BF25" s="649"/>
      <c r="BG25" s="635" t="s">
        <v>127</v>
      </c>
      <c r="BH25" s="636"/>
      <c r="BI25" s="636"/>
      <c r="BJ25" s="636"/>
      <c r="BK25" s="636"/>
      <c r="BL25" s="636"/>
      <c r="BM25" s="636"/>
      <c r="BN25" s="637"/>
      <c r="BO25" s="638" t="s">
        <v>127</v>
      </c>
      <c r="BP25" s="638"/>
      <c r="BQ25" s="638"/>
      <c r="BR25" s="638"/>
      <c r="BS25" s="644" t="s">
        <v>127</v>
      </c>
      <c r="BT25" s="636"/>
      <c r="BU25" s="636"/>
      <c r="BV25" s="636"/>
      <c r="BW25" s="636"/>
      <c r="BX25" s="636"/>
      <c r="BY25" s="636"/>
      <c r="BZ25" s="636"/>
      <c r="CA25" s="636"/>
      <c r="CB25" s="645"/>
      <c r="CD25" s="632" t="s">
        <v>294</v>
      </c>
      <c r="CE25" s="633"/>
      <c r="CF25" s="633"/>
      <c r="CG25" s="633"/>
      <c r="CH25" s="633"/>
      <c r="CI25" s="633"/>
      <c r="CJ25" s="633"/>
      <c r="CK25" s="633"/>
      <c r="CL25" s="633"/>
      <c r="CM25" s="633"/>
      <c r="CN25" s="633"/>
      <c r="CO25" s="633"/>
      <c r="CP25" s="633"/>
      <c r="CQ25" s="634"/>
      <c r="CR25" s="635">
        <v>18292147</v>
      </c>
      <c r="CS25" s="664"/>
      <c r="CT25" s="664"/>
      <c r="CU25" s="664"/>
      <c r="CV25" s="664"/>
      <c r="CW25" s="664"/>
      <c r="CX25" s="664"/>
      <c r="CY25" s="665"/>
      <c r="CZ25" s="640">
        <v>18.100000000000001</v>
      </c>
      <c r="DA25" s="662"/>
      <c r="DB25" s="662"/>
      <c r="DC25" s="666"/>
      <c r="DD25" s="644">
        <v>17210464</v>
      </c>
      <c r="DE25" s="664"/>
      <c r="DF25" s="664"/>
      <c r="DG25" s="664"/>
      <c r="DH25" s="664"/>
      <c r="DI25" s="664"/>
      <c r="DJ25" s="664"/>
      <c r="DK25" s="665"/>
      <c r="DL25" s="644">
        <v>16786219</v>
      </c>
      <c r="DM25" s="664"/>
      <c r="DN25" s="664"/>
      <c r="DO25" s="664"/>
      <c r="DP25" s="664"/>
      <c r="DQ25" s="664"/>
      <c r="DR25" s="664"/>
      <c r="DS25" s="664"/>
      <c r="DT25" s="664"/>
      <c r="DU25" s="664"/>
      <c r="DV25" s="665"/>
      <c r="DW25" s="640">
        <v>23.4</v>
      </c>
      <c r="DX25" s="662"/>
      <c r="DY25" s="662"/>
      <c r="DZ25" s="662"/>
      <c r="EA25" s="662"/>
      <c r="EB25" s="662"/>
      <c r="EC25" s="663"/>
    </row>
    <row r="26" spans="2:133" ht="11.25" customHeight="1" x14ac:dyDescent="0.2">
      <c r="B26" s="632" t="s">
        <v>295</v>
      </c>
      <c r="C26" s="633"/>
      <c r="D26" s="633"/>
      <c r="E26" s="633"/>
      <c r="F26" s="633"/>
      <c r="G26" s="633"/>
      <c r="H26" s="633"/>
      <c r="I26" s="633"/>
      <c r="J26" s="633"/>
      <c r="K26" s="633"/>
      <c r="L26" s="633"/>
      <c r="M26" s="633"/>
      <c r="N26" s="633"/>
      <c r="O26" s="633"/>
      <c r="P26" s="633"/>
      <c r="Q26" s="634"/>
      <c r="R26" s="635">
        <v>64659813</v>
      </c>
      <c r="S26" s="636"/>
      <c r="T26" s="636"/>
      <c r="U26" s="636"/>
      <c r="V26" s="636"/>
      <c r="W26" s="636"/>
      <c r="X26" s="636"/>
      <c r="Y26" s="637"/>
      <c r="Z26" s="638">
        <v>59.2</v>
      </c>
      <c r="AA26" s="638"/>
      <c r="AB26" s="638"/>
      <c r="AC26" s="638"/>
      <c r="AD26" s="639">
        <v>64659813</v>
      </c>
      <c r="AE26" s="639"/>
      <c r="AF26" s="639"/>
      <c r="AG26" s="639"/>
      <c r="AH26" s="639"/>
      <c r="AI26" s="639"/>
      <c r="AJ26" s="639"/>
      <c r="AK26" s="639"/>
      <c r="AL26" s="640">
        <v>90.2</v>
      </c>
      <c r="AM26" s="641"/>
      <c r="AN26" s="641"/>
      <c r="AO26" s="642"/>
      <c r="AP26" s="632" t="s">
        <v>296</v>
      </c>
      <c r="AQ26" s="648"/>
      <c r="AR26" s="648"/>
      <c r="AS26" s="648"/>
      <c r="AT26" s="648"/>
      <c r="AU26" s="648"/>
      <c r="AV26" s="648"/>
      <c r="AW26" s="648"/>
      <c r="AX26" s="648"/>
      <c r="AY26" s="648"/>
      <c r="AZ26" s="648"/>
      <c r="BA26" s="648"/>
      <c r="BB26" s="648"/>
      <c r="BC26" s="648"/>
      <c r="BD26" s="648"/>
      <c r="BE26" s="648"/>
      <c r="BF26" s="649"/>
      <c r="BG26" s="635" t="s">
        <v>232</v>
      </c>
      <c r="BH26" s="636"/>
      <c r="BI26" s="636"/>
      <c r="BJ26" s="636"/>
      <c r="BK26" s="636"/>
      <c r="BL26" s="636"/>
      <c r="BM26" s="636"/>
      <c r="BN26" s="637"/>
      <c r="BO26" s="638" t="s">
        <v>226</v>
      </c>
      <c r="BP26" s="638"/>
      <c r="BQ26" s="638"/>
      <c r="BR26" s="638"/>
      <c r="BS26" s="644" t="s">
        <v>232</v>
      </c>
      <c r="BT26" s="636"/>
      <c r="BU26" s="636"/>
      <c r="BV26" s="636"/>
      <c r="BW26" s="636"/>
      <c r="BX26" s="636"/>
      <c r="BY26" s="636"/>
      <c r="BZ26" s="636"/>
      <c r="CA26" s="636"/>
      <c r="CB26" s="645"/>
      <c r="CD26" s="632" t="s">
        <v>297</v>
      </c>
      <c r="CE26" s="633"/>
      <c r="CF26" s="633"/>
      <c r="CG26" s="633"/>
      <c r="CH26" s="633"/>
      <c r="CI26" s="633"/>
      <c r="CJ26" s="633"/>
      <c r="CK26" s="633"/>
      <c r="CL26" s="633"/>
      <c r="CM26" s="633"/>
      <c r="CN26" s="633"/>
      <c r="CO26" s="633"/>
      <c r="CP26" s="633"/>
      <c r="CQ26" s="634"/>
      <c r="CR26" s="635">
        <v>12420044</v>
      </c>
      <c r="CS26" s="636"/>
      <c r="CT26" s="636"/>
      <c r="CU26" s="636"/>
      <c r="CV26" s="636"/>
      <c r="CW26" s="636"/>
      <c r="CX26" s="636"/>
      <c r="CY26" s="637"/>
      <c r="CZ26" s="640">
        <v>12.3</v>
      </c>
      <c r="DA26" s="662"/>
      <c r="DB26" s="662"/>
      <c r="DC26" s="666"/>
      <c r="DD26" s="644">
        <v>11620142</v>
      </c>
      <c r="DE26" s="636"/>
      <c r="DF26" s="636"/>
      <c r="DG26" s="636"/>
      <c r="DH26" s="636"/>
      <c r="DI26" s="636"/>
      <c r="DJ26" s="636"/>
      <c r="DK26" s="637"/>
      <c r="DL26" s="644" t="s">
        <v>232</v>
      </c>
      <c r="DM26" s="636"/>
      <c r="DN26" s="636"/>
      <c r="DO26" s="636"/>
      <c r="DP26" s="636"/>
      <c r="DQ26" s="636"/>
      <c r="DR26" s="636"/>
      <c r="DS26" s="636"/>
      <c r="DT26" s="636"/>
      <c r="DU26" s="636"/>
      <c r="DV26" s="637"/>
      <c r="DW26" s="640" t="s">
        <v>232</v>
      </c>
      <c r="DX26" s="662"/>
      <c r="DY26" s="662"/>
      <c r="DZ26" s="662"/>
      <c r="EA26" s="662"/>
      <c r="EB26" s="662"/>
      <c r="EC26" s="663"/>
    </row>
    <row r="27" spans="2:133" ht="11.25" customHeight="1" x14ac:dyDescent="0.2">
      <c r="B27" s="632" t="s">
        <v>298</v>
      </c>
      <c r="C27" s="633"/>
      <c r="D27" s="633"/>
      <c r="E27" s="633"/>
      <c r="F27" s="633"/>
      <c r="G27" s="633"/>
      <c r="H27" s="633"/>
      <c r="I27" s="633"/>
      <c r="J27" s="633"/>
      <c r="K27" s="633"/>
      <c r="L27" s="633"/>
      <c r="M27" s="633"/>
      <c r="N27" s="633"/>
      <c r="O27" s="633"/>
      <c r="P27" s="633"/>
      <c r="Q27" s="634"/>
      <c r="R27" s="635">
        <v>23993</v>
      </c>
      <c r="S27" s="636"/>
      <c r="T27" s="636"/>
      <c r="U27" s="636"/>
      <c r="V27" s="636"/>
      <c r="W27" s="636"/>
      <c r="X27" s="636"/>
      <c r="Y27" s="637"/>
      <c r="Z27" s="638">
        <v>0</v>
      </c>
      <c r="AA27" s="638"/>
      <c r="AB27" s="638"/>
      <c r="AC27" s="638"/>
      <c r="AD27" s="639">
        <v>23993</v>
      </c>
      <c r="AE27" s="639"/>
      <c r="AF27" s="639"/>
      <c r="AG27" s="639"/>
      <c r="AH27" s="639"/>
      <c r="AI27" s="639"/>
      <c r="AJ27" s="639"/>
      <c r="AK27" s="639"/>
      <c r="AL27" s="640">
        <v>0</v>
      </c>
      <c r="AM27" s="641"/>
      <c r="AN27" s="641"/>
      <c r="AO27" s="642"/>
      <c r="AP27" s="632" t="s">
        <v>299</v>
      </c>
      <c r="AQ27" s="633"/>
      <c r="AR27" s="633"/>
      <c r="AS27" s="633"/>
      <c r="AT27" s="633"/>
      <c r="AU27" s="633"/>
      <c r="AV27" s="633"/>
      <c r="AW27" s="633"/>
      <c r="AX27" s="633"/>
      <c r="AY27" s="633"/>
      <c r="AZ27" s="633"/>
      <c r="BA27" s="633"/>
      <c r="BB27" s="633"/>
      <c r="BC27" s="633"/>
      <c r="BD27" s="633"/>
      <c r="BE27" s="633"/>
      <c r="BF27" s="634"/>
      <c r="BG27" s="635">
        <v>55062246</v>
      </c>
      <c r="BH27" s="636"/>
      <c r="BI27" s="636"/>
      <c r="BJ27" s="636"/>
      <c r="BK27" s="636"/>
      <c r="BL27" s="636"/>
      <c r="BM27" s="636"/>
      <c r="BN27" s="637"/>
      <c r="BO27" s="638">
        <v>100</v>
      </c>
      <c r="BP27" s="638"/>
      <c r="BQ27" s="638"/>
      <c r="BR27" s="638"/>
      <c r="BS27" s="644" t="s">
        <v>127</v>
      </c>
      <c r="BT27" s="636"/>
      <c r="BU27" s="636"/>
      <c r="BV27" s="636"/>
      <c r="BW27" s="636"/>
      <c r="BX27" s="636"/>
      <c r="BY27" s="636"/>
      <c r="BZ27" s="636"/>
      <c r="CA27" s="636"/>
      <c r="CB27" s="645"/>
      <c r="CD27" s="632" t="s">
        <v>300</v>
      </c>
      <c r="CE27" s="633"/>
      <c r="CF27" s="633"/>
      <c r="CG27" s="633"/>
      <c r="CH27" s="633"/>
      <c r="CI27" s="633"/>
      <c r="CJ27" s="633"/>
      <c r="CK27" s="633"/>
      <c r="CL27" s="633"/>
      <c r="CM27" s="633"/>
      <c r="CN27" s="633"/>
      <c r="CO27" s="633"/>
      <c r="CP27" s="633"/>
      <c r="CQ27" s="634"/>
      <c r="CR27" s="635">
        <v>22127651</v>
      </c>
      <c r="CS27" s="664"/>
      <c r="CT27" s="664"/>
      <c r="CU27" s="664"/>
      <c r="CV27" s="664"/>
      <c r="CW27" s="664"/>
      <c r="CX27" s="664"/>
      <c r="CY27" s="665"/>
      <c r="CZ27" s="640">
        <v>22</v>
      </c>
      <c r="DA27" s="662"/>
      <c r="DB27" s="662"/>
      <c r="DC27" s="666"/>
      <c r="DD27" s="644">
        <v>9515322</v>
      </c>
      <c r="DE27" s="664"/>
      <c r="DF27" s="664"/>
      <c r="DG27" s="664"/>
      <c r="DH27" s="664"/>
      <c r="DI27" s="664"/>
      <c r="DJ27" s="664"/>
      <c r="DK27" s="665"/>
      <c r="DL27" s="644">
        <v>9515261</v>
      </c>
      <c r="DM27" s="664"/>
      <c r="DN27" s="664"/>
      <c r="DO27" s="664"/>
      <c r="DP27" s="664"/>
      <c r="DQ27" s="664"/>
      <c r="DR27" s="664"/>
      <c r="DS27" s="664"/>
      <c r="DT27" s="664"/>
      <c r="DU27" s="664"/>
      <c r="DV27" s="665"/>
      <c r="DW27" s="640">
        <v>13.3</v>
      </c>
      <c r="DX27" s="662"/>
      <c r="DY27" s="662"/>
      <c r="DZ27" s="662"/>
      <c r="EA27" s="662"/>
      <c r="EB27" s="662"/>
      <c r="EC27" s="663"/>
    </row>
    <row r="28" spans="2:133" ht="11.25" customHeight="1" x14ac:dyDescent="0.2">
      <c r="B28" s="632" t="s">
        <v>301</v>
      </c>
      <c r="C28" s="633"/>
      <c r="D28" s="633"/>
      <c r="E28" s="633"/>
      <c r="F28" s="633"/>
      <c r="G28" s="633"/>
      <c r="H28" s="633"/>
      <c r="I28" s="633"/>
      <c r="J28" s="633"/>
      <c r="K28" s="633"/>
      <c r="L28" s="633"/>
      <c r="M28" s="633"/>
      <c r="N28" s="633"/>
      <c r="O28" s="633"/>
      <c r="P28" s="633"/>
      <c r="Q28" s="634"/>
      <c r="R28" s="635">
        <v>901675</v>
      </c>
      <c r="S28" s="636"/>
      <c r="T28" s="636"/>
      <c r="U28" s="636"/>
      <c r="V28" s="636"/>
      <c r="W28" s="636"/>
      <c r="X28" s="636"/>
      <c r="Y28" s="637"/>
      <c r="Z28" s="638">
        <v>0.8</v>
      </c>
      <c r="AA28" s="638"/>
      <c r="AB28" s="638"/>
      <c r="AC28" s="638"/>
      <c r="AD28" s="639" t="s">
        <v>127</v>
      </c>
      <c r="AE28" s="639"/>
      <c r="AF28" s="639"/>
      <c r="AG28" s="639"/>
      <c r="AH28" s="639"/>
      <c r="AI28" s="639"/>
      <c r="AJ28" s="639"/>
      <c r="AK28" s="639"/>
      <c r="AL28" s="640" t="s">
        <v>127</v>
      </c>
      <c r="AM28" s="641"/>
      <c r="AN28" s="641"/>
      <c r="AO28" s="642"/>
      <c r="AP28" s="632"/>
      <c r="AQ28" s="633"/>
      <c r="AR28" s="633"/>
      <c r="AS28" s="633"/>
      <c r="AT28" s="633"/>
      <c r="AU28" s="633"/>
      <c r="AV28" s="633"/>
      <c r="AW28" s="633"/>
      <c r="AX28" s="633"/>
      <c r="AY28" s="633"/>
      <c r="AZ28" s="633"/>
      <c r="BA28" s="633"/>
      <c r="BB28" s="633"/>
      <c r="BC28" s="633"/>
      <c r="BD28" s="633"/>
      <c r="BE28" s="633"/>
      <c r="BF28" s="634"/>
      <c r="BG28" s="635"/>
      <c r="BH28" s="636"/>
      <c r="BI28" s="636"/>
      <c r="BJ28" s="636"/>
      <c r="BK28" s="636"/>
      <c r="BL28" s="636"/>
      <c r="BM28" s="636"/>
      <c r="BN28" s="637"/>
      <c r="BO28" s="638"/>
      <c r="BP28" s="638"/>
      <c r="BQ28" s="638"/>
      <c r="BR28" s="638"/>
      <c r="BS28" s="644"/>
      <c r="BT28" s="636"/>
      <c r="BU28" s="636"/>
      <c r="BV28" s="636"/>
      <c r="BW28" s="636"/>
      <c r="BX28" s="636"/>
      <c r="BY28" s="636"/>
      <c r="BZ28" s="636"/>
      <c r="CA28" s="636"/>
      <c r="CB28" s="645"/>
      <c r="CD28" s="632" t="s">
        <v>302</v>
      </c>
      <c r="CE28" s="633"/>
      <c r="CF28" s="633"/>
      <c r="CG28" s="633"/>
      <c r="CH28" s="633"/>
      <c r="CI28" s="633"/>
      <c r="CJ28" s="633"/>
      <c r="CK28" s="633"/>
      <c r="CL28" s="633"/>
      <c r="CM28" s="633"/>
      <c r="CN28" s="633"/>
      <c r="CO28" s="633"/>
      <c r="CP28" s="633"/>
      <c r="CQ28" s="634"/>
      <c r="CR28" s="635">
        <v>1314868</v>
      </c>
      <c r="CS28" s="636"/>
      <c r="CT28" s="636"/>
      <c r="CU28" s="636"/>
      <c r="CV28" s="636"/>
      <c r="CW28" s="636"/>
      <c r="CX28" s="636"/>
      <c r="CY28" s="637"/>
      <c r="CZ28" s="640">
        <v>1.3</v>
      </c>
      <c r="DA28" s="662"/>
      <c r="DB28" s="662"/>
      <c r="DC28" s="666"/>
      <c r="DD28" s="644">
        <v>1314868</v>
      </c>
      <c r="DE28" s="636"/>
      <c r="DF28" s="636"/>
      <c r="DG28" s="636"/>
      <c r="DH28" s="636"/>
      <c r="DI28" s="636"/>
      <c r="DJ28" s="636"/>
      <c r="DK28" s="637"/>
      <c r="DL28" s="644">
        <v>1314868</v>
      </c>
      <c r="DM28" s="636"/>
      <c r="DN28" s="636"/>
      <c r="DO28" s="636"/>
      <c r="DP28" s="636"/>
      <c r="DQ28" s="636"/>
      <c r="DR28" s="636"/>
      <c r="DS28" s="636"/>
      <c r="DT28" s="636"/>
      <c r="DU28" s="636"/>
      <c r="DV28" s="637"/>
      <c r="DW28" s="640">
        <v>1.8</v>
      </c>
      <c r="DX28" s="662"/>
      <c r="DY28" s="662"/>
      <c r="DZ28" s="662"/>
      <c r="EA28" s="662"/>
      <c r="EB28" s="662"/>
      <c r="EC28" s="663"/>
    </row>
    <row r="29" spans="2:133" ht="11.25" customHeight="1" x14ac:dyDescent="0.2">
      <c r="B29" s="632" t="s">
        <v>303</v>
      </c>
      <c r="C29" s="633"/>
      <c r="D29" s="633"/>
      <c r="E29" s="633"/>
      <c r="F29" s="633"/>
      <c r="G29" s="633"/>
      <c r="H29" s="633"/>
      <c r="I29" s="633"/>
      <c r="J29" s="633"/>
      <c r="K29" s="633"/>
      <c r="L29" s="633"/>
      <c r="M29" s="633"/>
      <c r="N29" s="633"/>
      <c r="O29" s="633"/>
      <c r="P29" s="633"/>
      <c r="Q29" s="634"/>
      <c r="R29" s="635">
        <v>3951966</v>
      </c>
      <c r="S29" s="636"/>
      <c r="T29" s="636"/>
      <c r="U29" s="636"/>
      <c r="V29" s="636"/>
      <c r="W29" s="636"/>
      <c r="X29" s="636"/>
      <c r="Y29" s="637"/>
      <c r="Z29" s="638">
        <v>3.6</v>
      </c>
      <c r="AA29" s="638"/>
      <c r="AB29" s="638"/>
      <c r="AC29" s="638"/>
      <c r="AD29" s="639">
        <v>3166255</v>
      </c>
      <c r="AE29" s="639"/>
      <c r="AF29" s="639"/>
      <c r="AG29" s="639"/>
      <c r="AH29" s="639"/>
      <c r="AI29" s="639"/>
      <c r="AJ29" s="639"/>
      <c r="AK29" s="639"/>
      <c r="AL29" s="640">
        <v>4.4000000000000004</v>
      </c>
      <c r="AM29" s="641"/>
      <c r="AN29" s="641"/>
      <c r="AO29" s="642"/>
      <c r="AP29" s="653"/>
      <c r="AQ29" s="654"/>
      <c r="AR29" s="654"/>
      <c r="AS29" s="654"/>
      <c r="AT29" s="654"/>
      <c r="AU29" s="654"/>
      <c r="AV29" s="654"/>
      <c r="AW29" s="654"/>
      <c r="AX29" s="654"/>
      <c r="AY29" s="654"/>
      <c r="AZ29" s="654"/>
      <c r="BA29" s="654"/>
      <c r="BB29" s="654"/>
      <c r="BC29" s="654"/>
      <c r="BD29" s="654"/>
      <c r="BE29" s="654"/>
      <c r="BF29" s="655"/>
      <c r="BG29" s="635"/>
      <c r="BH29" s="636"/>
      <c r="BI29" s="636"/>
      <c r="BJ29" s="636"/>
      <c r="BK29" s="636"/>
      <c r="BL29" s="636"/>
      <c r="BM29" s="636"/>
      <c r="BN29" s="637"/>
      <c r="BO29" s="638"/>
      <c r="BP29" s="638"/>
      <c r="BQ29" s="638"/>
      <c r="BR29" s="638"/>
      <c r="BS29" s="639"/>
      <c r="BT29" s="639"/>
      <c r="BU29" s="639"/>
      <c r="BV29" s="639"/>
      <c r="BW29" s="639"/>
      <c r="BX29" s="639"/>
      <c r="BY29" s="639"/>
      <c r="BZ29" s="639"/>
      <c r="CA29" s="639"/>
      <c r="CB29" s="643"/>
      <c r="CD29" s="668" t="s">
        <v>304</v>
      </c>
      <c r="CE29" s="669"/>
      <c r="CF29" s="632" t="s">
        <v>305</v>
      </c>
      <c r="CG29" s="633"/>
      <c r="CH29" s="633"/>
      <c r="CI29" s="633"/>
      <c r="CJ29" s="633"/>
      <c r="CK29" s="633"/>
      <c r="CL29" s="633"/>
      <c r="CM29" s="633"/>
      <c r="CN29" s="633"/>
      <c r="CO29" s="633"/>
      <c r="CP29" s="633"/>
      <c r="CQ29" s="634"/>
      <c r="CR29" s="635">
        <v>1314709</v>
      </c>
      <c r="CS29" s="664"/>
      <c r="CT29" s="664"/>
      <c r="CU29" s="664"/>
      <c r="CV29" s="664"/>
      <c r="CW29" s="664"/>
      <c r="CX29" s="664"/>
      <c r="CY29" s="665"/>
      <c r="CZ29" s="640">
        <v>1.3</v>
      </c>
      <c r="DA29" s="662"/>
      <c r="DB29" s="662"/>
      <c r="DC29" s="666"/>
      <c r="DD29" s="644">
        <v>1314709</v>
      </c>
      <c r="DE29" s="664"/>
      <c r="DF29" s="664"/>
      <c r="DG29" s="664"/>
      <c r="DH29" s="664"/>
      <c r="DI29" s="664"/>
      <c r="DJ29" s="664"/>
      <c r="DK29" s="665"/>
      <c r="DL29" s="644">
        <v>1314709</v>
      </c>
      <c r="DM29" s="664"/>
      <c r="DN29" s="664"/>
      <c r="DO29" s="664"/>
      <c r="DP29" s="664"/>
      <c r="DQ29" s="664"/>
      <c r="DR29" s="664"/>
      <c r="DS29" s="664"/>
      <c r="DT29" s="664"/>
      <c r="DU29" s="664"/>
      <c r="DV29" s="665"/>
      <c r="DW29" s="640">
        <v>1.8</v>
      </c>
      <c r="DX29" s="662"/>
      <c r="DY29" s="662"/>
      <c r="DZ29" s="662"/>
      <c r="EA29" s="662"/>
      <c r="EB29" s="662"/>
      <c r="EC29" s="663"/>
    </row>
    <row r="30" spans="2:133" ht="11.25" customHeight="1" x14ac:dyDescent="0.2">
      <c r="B30" s="632" t="s">
        <v>306</v>
      </c>
      <c r="C30" s="633"/>
      <c r="D30" s="633"/>
      <c r="E30" s="633"/>
      <c r="F30" s="633"/>
      <c r="G30" s="633"/>
      <c r="H30" s="633"/>
      <c r="I30" s="633"/>
      <c r="J30" s="633"/>
      <c r="K30" s="633"/>
      <c r="L30" s="633"/>
      <c r="M30" s="633"/>
      <c r="N30" s="633"/>
      <c r="O30" s="633"/>
      <c r="P30" s="633"/>
      <c r="Q30" s="634"/>
      <c r="R30" s="635">
        <v>757435</v>
      </c>
      <c r="S30" s="636"/>
      <c r="T30" s="636"/>
      <c r="U30" s="636"/>
      <c r="V30" s="636"/>
      <c r="W30" s="636"/>
      <c r="X30" s="636"/>
      <c r="Y30" s="637"/>
      <c r="Z30" s="638">
        <v>0.7</v>
      </c>
      <c r="AA30" s="638"/>
      <c r="AB30" s="638"/>
      <c r="AC30" s="638"/>
      <c r="AD30" s="639" t="s">
        <v>127</v>
      </c>
      <c r="AE30" s="639"/>
      <c r="AF30" s="639"/>
      <c r="AG30" s="639"/>
      <c r="AH30" s="639"/>
      <c r="AI30" s="639"/>
      <c r="AJ30" s="639"/>
      <c r="AK30" s="639"/>
      <c r="AL30" s="640" t="s">
        <v>127</v>
      </c>
      <c r="AM30" s="641"/>
      <c r="AN30" s="641"/>
      <c r="AO30" s="642"/>
      <c r="AP30" s="617" t="s">
        <v>220</v>
      </c>
      <c r="AQ30" s="618"/>
      <c r="AR30" s="618"/>
      <c r="AS30" s="618"/>
      <c r="AT30" s="618"/>
      <c r="AU30" s="618"/>
      <c r="AV30" s="618"/>
      <c r="AW30" s="618"/>
      <c r="AX30" s="618"/>
      <c r="AY30" s="618"/>
      <c r="AZ30" s="618"/>
      <c r="BA30" s="618"/>
      <c r="BB30" s="618"/>
      <c r="BC30" s="618"/>
      <c r="BD30" s="618"/>
      <c r="BE30" s="618"/>
      <c r="BF30" s="619"/>
      <c r="BG30" s="617" t="s">
        <v>307</v>
      </c>
      <c r="BH30" s="677"/>
      <c r="BI30" s="677"/>
      <c r="BJ30" s="677"/>
      <c r="BK30" s="677"/>
      <c r="BL30" s="677"/>
      <c r="BM30" s="677"/>
      <c r="BN30" s="677"/>
      <c r="BO30" s="677"/>
      <c r="BP30" s="677"/>
      <c r="BQ30" s="678"/>
      <c r="BR30" s="617" t="s">
        <v>308</v>
      </c>
      <c r="BS30" s="677"/>
      <c r="BT30" s="677"/>
      <c r="BU30" s="677"/>
      <c r="BV30" s="677"/>
      <c r="BW30" s="677"/>
      <c r="BX30" s="677"/>
      <c r="BY30" s="677"/>
      <c r="BZ30" s="677"/>
      <c r="CA30" s="677"/>
      <c r="CB30" s="678"/>
      <c r="CD30" s="670"/>
      <c r="CE30" s="671"/>
      <c r="CF30" s="632" t="s">
        <v>309</v>
      </c>
      <c r="CG30" s="633"/>
      <c r="CH30" s="633"/>
      <c r="CI30" s="633"/>
      <c r="CJ30" s="633"/>
      <c r="CK30" s="633"/>
      <c r="CL30" s="633"/>
      <c r="CM30" s="633"/>
      <c r="CN30" s="633"/>
      <c r="CO30" s="633"/>
      <c r="CP30" s="633"/>
      <c r="CQ30" s="634"/>
      <c r="CR30" s="635">
        <v>1240322</v>
      </c>
      <c r="CS30" s="636"/>
      <c r="CT30" s="636"/>
      <c r="CU30" s="636"/>
      <c r="CV30" s="636"/>
      <c r="CW30" s="636"/>
      <c r="CX30" s="636"/>
      <c r="CY30" s="637"/>
      <c r="CZ30" s="640">
        <v>1.2</v>
      </c>
      <c r="DA30" s="662"/>
      <c r="DB30" s="662"/>
      <c r="DC30" s="666"/>
      <c r="DD30" s="644">
        <v>1240322</v>
      </c>
      <c r="DE30" s="636"/>
      <c r="DF30" s="636"/>
      <c r="DG30" s="636"/>
      <c r="DH30" s="636"/>
      <c r="DI30" s="636"/>
      <c r="DJ30" s="636"/>
      <c r="DK30" s="637"/>
      <c r="DL30" s="644">
        <v>1240322</v>
      </c>
      <c r="DM30" s="636"/>
      <c r="DN30" s="636"/>
      <c r="DO30" s="636"/>
      <c r="DP30" s="636"/>
      <c r="DQ30" s="636"/>
      <c r="DR30" s="636"/>
      <c r="DS30" s="636"/>
      <c r="DT30" s="636"/>
      <c r="DU30" s="636"/>
      <c r="DV30" s="637"/>
      <c r="DW30" s="640">
        <v>1.7</v>
      </c>
      <c r="DX30" s="662"/>
      <c r="DY30" s="662"/>
      <c r="DZ30" s="662"/>
      <c r="EA30" s="662"/>
      <c r="EB30" s="662"/>
      <c r="EC30" s="663"/>
    </row>
    <row r="31" spans="2:133" ht="11.25" customHeight="1" x14ac:dyDescent="0.2">
      <c r="B31" s="632" t="s">
        <v>310</v>
      </c>
      <c r="C31" s="633"/>
      <c r="D31" s="633"/>
      <c r="E31" s="633"/>
      <c r="F31" s="633"/>
      <c r="G31" s="633"/>
      <c r="H31" s="633"/>
      <c r="I31" s="633"/>
      <c r="J31" s="633"/>
      <c r="K31" s="633"/>
      <c r="L31" s="633"/>
      <c r="M31" s="633"/>
      <c r="N31" s="633"/>
      <c r="O31" s="633"/>
      <c r="P31" s="633"/>
      <c r="Q31" s="634"/>
      <c r="R31" s="635">
        <v>11750801</v>
      </c>
      <c r="S31" s="636"/>
      <c r="T31" s="636"/>
      <c r="U31" s="636"/>
      <c r="V31" s="636"/>
      <c r="W31" s="636"/>
      <c r="X31" s="636"/>
      <c r="Y31" s="637"/>
      <c r="Z31" s="638">
        <v>10.8</v>
      </c>
      <c r="AA31" s="638"/>
      <c r="AB31" s="638"/>
      <c r="AC31" s="638"/>
      <c r="AD31" s="639" t="s">
        <v>232</v>
      </c>
      <c r="AE31" s="639"/>
      <c r="AF31" s="639"/>
      <c r="AG31" s="639"/>
      <c r="AH31" s="639"/>
      <c r="AI31" s="639"/>
      <c r="AJ31" s="639"/>
      <c r="AK31" s="639"/>
      <c r="AL31" s="640" t="s">
        <v>232</v>
      </c>
      <c r="AM31" s="641"/>
      <c r="AN31" s="641"/>
      <c r="AO31" s="642"/>
      <c r="AP31" s="681" t="s">
        <v>311</v>
      </c>
      <c r="AQ31" s="682"/>
      <c r="AR31" s="682"/>
      <c r="AS31" s="682"/>
      <c r="AT31" s="687" t="s">
        <v>312</v>
      </c>
      <c r="AU31" s="219"/>
      <c r="AV31" s="219"/>
      <c r="AW31" s="219"/>
      <c r="AX31" s="621" t="s">
        <v>185</v>
      </c>
      <c r="AY31" s="622"/>
      <c r="AZ31" s="622"/>
      <c r="BA31" s="622"/>
      <c r="BB31" s="622"/>
      <c r="BC31" s="622"/>
      <c r="BD31" s="622"/>
      <c r="BE31" s="622"/>
      <c r="BF31" s="623"/>
      <c r="BG31" s="691">
        <v>98.9</v>
      </c>
      <c r="BH31" s="679"/>
      <c r="BI31" s="679"/>
      <c r="BJ31" s="679"/>
      <c r="BK31" s="679"/>
      <c r="BL31" s="679"/>
      <c r="BM31" s="630">
        <v>97.9</v>
      </c>
      <c r="BN31" s="679"/>
      <c r="BO31" s="679"/>
      <c r="BP31" s="679"/>
      <c r="BQ31" s="680"/>
      <c r="BR31" s="691">
        <v>98.9</v>
      </c>
      <c r="BS31" s="679"/>
      <c r="BT31" s="679"/>
      <c r="BU31" s="679"/>
      <c r="BV31" s="679"/>
      <c r="BW31" s="679"/>
      <c r="BX31" s="630">
        <v>97.8</v>
      </c>
      <c r="BY31" s="679"/>
      <c r="BZ31" s="679"/>
      <c r="CA31" s="679"/>
      <c r="CB31" s="680"/>
      <c r="CD31" s="670"/>
      <c r="CE31" s="671"/>
      <c r="CF31" s="632" t="s">
        <v>313</v>
      </c>
      <c r="CG31" s="633"/>
      <c r="CH31" s="633"/>
      <c r="CI31" s="633"/>
      <c r="CJ31" s="633"/>
      <c r="CK31" s="633"/>
      <c r="CL31" s="633"/>
      <c r="CM31" s="633"/>
      <c r="CN31" s="633"/>
      <c r="CO31" s="633"/>
      <c r="CP31" s="633"/>
      <c r="CQ31" s="634"/>
      <c r="CR31" s="635">
        <v>74387</v>
      </c>
      <c r="CS31" s="664"/>
      <c r="CT31" s="664"/>
      <c r="CU31" s="664"/>
      <c r="CV31" s="664"/>
      <c r="CW31" s="664"/>
      <c r="CX31" s="664"/>
      <c r="CY31" s="665"/>
      <c r="CZ31" s="640">
        <v>0.1</v>
      </c>
      <c r="DA31" s="662"/>
      <c r="DB31" s="662"/>
      <c r="DC31" s="666"/>
      <c r="DD31" s="644">
        <v>74387</v>
      </c>
      <c r="DE31" s="664"/>
      <c r="DF31" s="664"/>
      <c r="DG31" s="664"/>
      <c r="DH31" s="664"/>
      <c r="DI31" s="664"/>
      <c r="DJ31" s="664"/>
      <c r="DK31" s="665"/>
      <c r="DL31" s="644">
        <v>74387</v>
      </c>
      <c r="DM31" s="664"/>
      <c r="DN31" s="664"/>
      <c r="DO31" s="664"/>
      <c r="DP31" s="664"/>
      <c r="DQ31" s="664"/>
      <c r="DR31" s="664"/>
      <c r="DS31" s="664"/>
      <c r="DT31" s="664"/>
      <c r="DU31" s="664"/>
      <c r="DV31" s="665"/>
      <c r="DW31" s="640">
        <v>0.1</v>
      </c>
      <c r="DX31" s="662"/>
      <c r="DY31" s="662"/>
      <c r="DZ31" s="662"/>
      <c r="EA31" s="662"/>
      <c r="EB31" s="662"/>
      <c r="EC31" s="663"/>
    </row>
    <row r="32" spans="2:133" ht="11.25" customHeight="1" x14ac:dyDescent="0.2">
      <c r="B32" s="674" t="s">
        <v>314</v>
      </c>
      <c r="C32" s="675"/>
      <c r="D32" s="675"/>
      <c r="E32" s="675"/>
      <c r="F32" s="675"/>
      <c r="G32" s="675"/>
      <c r="H32" s="675"/>
      <c r="I32" s="675"/>
      <c r="J32" s="675"/>
      <c r="K32" s="675"/>
      <c r="L32" s="675"/>
      <c r="M32" s="675"/>
      <c r="N32" s="675"/>
      <c r="O32" s="675"/>
      <c r="P32" s="675"/>
      <c r="Q32" s="676"/>
      <c r="R32" s="635">
        <v>6562482</v>
      </c>
      <c r="S32" s="636"/>
      <c r="T32" s="636"/>
      <c r="U32" s="636"/>
      <c r="V32" s="636"/>
      <c r="W32" s="636"/>
      <c r="X32" s="636"/>
      <c r="Y32" s="637"/>
      <c r="Z32" s="638">
        <v>6</v>
      </c>
      <c r="AA32" s="638"/>
      <c r="AB32" s="638"/>
      <c r="AC32" s="638"/>
      <c r="AD32" s="639">
        <v>3377409</v>
      </c>
      <c r="AE32" s="639"/>
      <c r="AF32" s="639"/>
      <c r="AG32" s="639"/>
      <c r="AH32" s="639"/>
      <c r="AI32" s="639"/>
      <c r="AJ32" s="639"/>
      <c r="AK32" s="639"/>
      <c r="AL32" s="640">
        <v>4.7</v>
      </c>
      <c r="AM32" s="641"/>
      <c r="AN32" s="641"/>
      <c r="AO32" s="642"/>
      <c r="AP32" s="683"/>
      <c r="AQ32" s="684"/>
      <c r="AR32" s="684"/>
      <c r="AS32" s="684"/>
      <c r="AT32" s="688"/>
      <c r="AU32" s="215" t="s">
        <v>315</v>
      </c>
      <c r="AX32" s="632" t="s">
        <v>316</v>
      </c>
      <c r="AY32" s="633"/>
      <c r="AZ32" s="633"/>
      <c r="BA32" s="633"/>
      <c r="BB32" s="633"/>
      <c r="BC32" s="633"/>
      <c r="BD32" s="633"/>
      <c r="BE32" s="633"/>
      <c r="BF32" s="634"/>
      <c r="BG32" s="692">
        <v>98.8</v>
      </c>
      <c r="BH32" s="664"/>
      <c r="BI32" s="664"/>
      <c r="BJ32" s="664"/>
      <c r="BK32" s="664"/>
      <c r="BL32" s="664"/>
      <c r="BM32" s="641">
        <v>97.7</v>
      </c>
      <c r="BN32" s="664"/>
      <c r="BO32" s="664"/>
      <c r="BP32" s="664"/>
      <c r="BQ32" s="690"/>
      <c r="BR32" s="692">
        <v>98.8</v>
      </c>
      <c r="BS32" s="664"/>
      <c r="BT32" s="664"/>
      <c r="BU32" s="664"/>
      <c r="BV32" s="664"/>
      <c r="BW32" s="664"/>
      <c r="BX32" s="641">
        <v>97.6</v>
      </c>
      <c r="BY32" s="664"/>
      <c r="BZ32" s="664"/>
      <c r="CA32" s="664"/>
      <c r="CB32" s="690"/>
      <c r="CD32" s="672"/>
      <c r="CE32" s="673"/>
      <c r="CF32" s="632" t="s">
        <v>317</v>
      </c>
      <c r="CG32" s="633"/>
      <c r="CH32" s="633"/>
      <c r="CI32" s="633"/>
      <c r="CJ32" s="633"/>
      <c r="CK32" s="633"/>
      <c r="CL32" s="633"/>
      <c r="CM32" s="633"/>
      <c r="CN32" s="633"/>
      <c r="CO32" s="633"/>
      <c r="CP32" s="633"/>
      <c r="CQ32" s="634"/>
      <c r="CR32" s="635">
        <v>159</v>
      </c>
      <c r="CS32" s="636"/>
      <c r="CT32" s="636"/>
      <c r="CU32" s="636"/>
      <c r="CV32" s="636"/>
      <c r="CW32" s="636"/>
      <c r="CX32" s="636"/>
      <c r="CY32" s="637"/>
      <c r="CZ32" s="640">
        <v>0</v>
      </c>
      <c r="DA32" s="662"/>
      <c r="DB32" s="662"/>
      <c r="DC32" s="666"/>
      <c r="DD32" s="644">
        <v>159</v>
      </c>
      <c r="DE32" s="636"/>
      <c r="DF32" s="636"/>
      <c r="DG32" s="636"/>
      <c r="DH32" s="636"/>
      <c r="DI32" s="636"/>
      <c r="DJ32" s="636"/>
      <c r="DK32" s="637"/>
      <c r="DL32" s="644">
        <v>159</v>
      </c>
      <c r="DM32" s="636"/>
      <c r="DN32" s="636"/>
      <c r="DO32" s="636"/>
      <c r="DP32" s="636"/>
      <c r="DQ32" s="636"/>
      <c r="DR32" s="636"/>
      <c r="DS32" s="636"/>
      <c r="DT32" s="636"/>
      <c r="DU32" s="636"/>
      <c r="DV32" s="637"/>
      <c r="DW32" s="640">
        <v>0</v>
      </c>
      <c r="DX32" s="662"/>
      <c r="DY32" s="662"/>
      <c r="DZ32" s="662"/>
      <c r="EA32" s="662"/>
      <c r="EB32" s="662"/>
      <c r="EC32" s="663"/>
    </row>
    <row r="33" spans="2:133" ht="11.25" customHeight="1" x14ac:dyDescent="0.2">
      <c r="B33" s="632" t="s">
        <v>318</v>
      </c>
      <c r="C33" s="633"/>
      <c r="D33" s="633"/>
      <c r="E33" s="633"/>
      <c r="F33" s="633"/>
      <c r="G33" s="633"/>
      <c r="H33" s="633"/>
      <c r="I33" s="633"/>
      <c r="J33" s="633"/>
      <c r="K33" s="633"/>
      <c r="L33" s="633"/>
      <c r="M33" s="633"/>
      <c r="N33" s="633"/>
      <c r="O33" s="633"/>
      <c r="P33" s="633"/>
      <c r="Q33" s="634"/>
      <c r="R33" s="635">
        <v>6980370</v>
      </c>
      <c r="S33" s="636"/>
      <c r="T33" s="636"/>
      <c r="U33" s="636"/>
      <c r="V33" s="636"/>
      <c r="W33" s="636"/>
      <c r="X33" s="636"/>
      <c r="Y33" s="637"/>
      <c r="Z33" s="638">
        <v>6.4</v>
      </c>
      <c r="AA33" s="638"/>
      <c r="AB33" s="638"/>
      <c r="AC33" s="638"/>
      <c r="AD33" s="639" t="s">
        <v>172</v>
      </c>
      <c r="AE33" s="639"/>
      <c r="AF33" s="639"/>
      <c r="AG33" s="639"/>
      <c r="AH33" s="639"/>
      <c r="AI33" s="639"/>
      <c r="AJ33" s="639"/>
      <c r="AK33" s="639"/>
      <c r="AL33" s="640" t="s">
        <v>172</v>
      </c>
      <c r="AM33" s="641"/>
      <c r="AN33" s="641"/>
      <c r="AO33" s="642"/>
      <c r="AP33" s="685"/>
      <c r="AQ33" s="686"/>
      <c r="AR33" s="686"/>
      <c r="AS33" s="686"/>
      <c r="AT33" s="689"/>
      <c r="AU33" s="220"/>
      <c r="AV33" s="220"/>
      <c r="AW33" s="220"/>
      <c r="AX33" s="653" t="s">
        <v>319</v>
      </c>
      <c r="AY33" s="654"/>
      <c r="AZ33" s="654"/>
      <c r="BA33" s="654"/>
      <c r="BB33" s="654"/>
      <c r="BC33" s="654"/>
      <c r="BD33" s="654"/>
      <c r="BE33" s="654"/>
      <c r="BF33" s="655"/>
      <c r="BG33" s="693" t="s">
        <v>127</v>
      </c>
      <c r="BH33" s="694"/>
      <c r="BI33" s="694"/>
      <c r="BJ33" s="694"/>
      <c r="BK33" s="694"/>
      <c r="BL33" s="694"/>
      <c r="BM33" s="695" t="s">
        <v>127</v>
      </c>
      <c r="BN33" s="694"/>
      <c r="BO33" s="694"/>
      <c r="BP33" s="694"/>
      <c r="BQ33" s="696"/>
      <c r="BR33" s="693" t="s">
        <v>127</v>
      </c>
      <c r="BS33" s="694"/>
      <c r="BT33" s="694"/>
      <c r="BU33" s="694"/>
      <c r="BV33" s="694"/>
      <c r="BW33" s="694"/>
      <c r="BX33" s="695" t="s">
        <v>127</v>
      </c>
      <c r="BY33" s="694"/>
      <c r="BZ33" s="694"/>
      <c r="CA33" s="694"/>
      <c r="CB33" s="696"/>
      <c r="CD33" s="632" t="s">
        <v>320</v>
      </c>
      <c r="CE33" s="633"/>
      <c r="CF33" s="633"/>
      <c r="CG33" s="633"/>
      <c r="CH33" s="633"/>
      <c r="CI33" s="633"/>
      <c r="CJ33" s="633"/>
      <c r="CK33" s="633"/>
      <c r="CL33" s="633"/>
      <c r="CM33" s="633"/>
      <c r="CN33" s="633"/>
      <c r="CO33" s="633"/>
      <c r="CP33" s="633"/>
      <c r="CQ33" s="634"/>
      <c r="CR33" s="635">
        <v>49841869</v>
      </c>
      <c r="CS33" s="664"/>
      <c r="CT33" s="664"/>
      <c r="CU33" s="664"/>
      <c r="CV33" s="664"/>
      <c r="CW33" s="664"/>
      <c r="CX33" s="664"/>
      <c r="CY33" s="665"/>
      <c r="CZ33" s="640">
        <v>49.5</v>
      </c>
      <c r="DA33" s="662"/>
      <c r="DB33" s="662"/>
      <c r="DC33" s="666"/>
      <c r="DD33" s="644">
        <v>44211443</v>
      </c>
      <c r="DE33" s="664"/>
      <c r="DF33" s="664"/>
      <c r="DG33" s="664"/>
      <c r="DH33" s="664"/>
      <c r="DI33" s="664"/>
      <c r="DJ33" s="664"/>
      <c r="DK33" s="665"/>
      <c r="DL33" s="644">
        <v>24643035</v>
      </c>
      <c r="DM33" s="664"/>
      <c r="DN33" s="664"/>
      <c r="DO33" s="664"/>
      <c r="DP33" s="664"/>
      <c r="DQ33" s="664"/>
      <c r="DR33" s="664"/>
      <c r="DS33" s="664"/>
      <c r="DT33" s="664"/>
      <c r="DU33" s="664"/>
      <c r="DV33" s="665"/>
      <c r="DW33" s="640">
        <v>34.4</v>
      </c>
      <c r="DX33" s="662"/>
      <c r="DY33" s="662"/>
      <c r="DZ33" s="662"/>
      <c r="EA33" s="662"/>
      <c r="EB33" s="662"/>
      <c r="EC33" s="663"/>
    </row>
    <row r="34" spans="2:133" ht="11.25" customHeight="1" x14ac:dyDescent="0.2">
      <c r="B34" s="632" t="s">
        <v>321</v>
      </c>
      <c r="C34" s="633"/>
      <c r="D34" s="633"/>
      <c r="E34" s="633"/>
      <c r="F34" s="633"/>
      <c r="G34" s="633"/>
      <c r="H34" s="633"/>
      <c r="I34" s="633"/>
      <c r="J34" s="633"/>
      <c r="K34" s="633"/>
      <c r="L34" s="633"/>
      <c r="M34" s="633"/>
      <c r="N34" s="633"/>
      <c r="O34" s="633"/>
      <c r="P34" s="633"/>
      <c r="Q34" s="634"/>
      <c r="R34" s="635">
        <v>1170050</v>
      </c>
      <c r="S34" s="636"/>
      <c r="T34" s="636"/>
      <c r="U34" s="636"/>
      <c r="V34" s="636"/>
      <c r="W34" s="636"/>
      <c r="X34" s="636"/>
      <c r="Y34" s="637"/>
      <c r="Z34" s="638">
        <v>1.1000000000000001</v>
      </c>
      <c r="AA34" s="638"/>
      <c r="AB34" s="638"/>
      <c r="AC34" s="638"/>
      <c r="AD34" s="639">
        <v>469150</v>
      </c>
      <c r="AE34" s="639"/>
      <c r="AF34" s="639"/>
      <c r="AG34" s="639"/>
      <c r="AH34" s="639"/>
      <c r="AI34" s="639"/>
      <c r="AJ34" s="639"/>
      <c r="AK34" s="639"/>
      <c r="AL34" s="640">
        <v>0.7</v>
      </c>
      <c r="AM34" s="641"/>
      <c r="AN34" s="641"/>
      <c r="AO34" s="642"/>
      <c r="AP34" s="221"/>
      <c r="AQ34" s="222"/>
      <c r="AS34" s="219"/>
      <c r="AT34" s="219"/>
      <c r="AU34" s="219"/>
      <c r="AV34" s="219"/>
      <c r="AW34" s="219"/>
      <c r="AX34" s="219"/>
      <c r="AY34" s="219"/>
      <c r="AZ34" s="219"/>
      <c r="BA34" s="219"/>
      <c r="BB34" s="219"/>
      <c r="BC34" s="219"/>
      <c r="BD34" s="219"/>
      <c r="BE34" s="219"/>
      <c r="BF34" s="219"/>
      <c r="BG34" s="222"/>
      <c r="BH34" s="222"/>
      <c r="BI34" s="222"/>
      <c r="BJ34" s="222"/>
      <c r="BK34" s="222"/>
      <c r="BL34" s="222"/>
      <c r="BM34" s="222"/>
      <c r="BN34" s="222"/>
      <c r="BO34" s="222"/>
      <c r="BP34" s="222"/>
      <c r="BQ34" s="222"/>
      <c r="BR34" s="222"/>
      <c r="BS34" s="222"/>
      <c r="BT34" s="222"/>
      <c r="BU34" s="222"/>
      <c r="BV34" s="222"/>
      <c r="BW34" s="222"/>
      <c r="BX34" s="222"/>
      <c r="BY34" s="222"/>
      <c r="BZ34" s="222"/>
      <c r="CA34" s="222"/>
      <c r="CB34" s="222"/>
      <c r="CD34" s="632" t="s">
        <v>322</v>
      </c>
      <c r="CE34" s="633"/>
      <c r="CF34" s="633"/>
      <c r="CG34" s="633"/>
      <c r="CH34" s="633"/>
      <c r="CI34" s="633"/>
      <c r="CJ34" s="633"/>
      <c r="CK34" s="633"/>
      <c r="CL34" s="633"/>
      <c r="CM34" s="633"/>
      <c r="CN34" s="633"/>
      <c r="CO34" s="633"/>
      <c r="CP34" s="633"/>
      <c r="CQ34" s="634"/>
      <c r="CR34" s="635">
        <v>21703982</v>
      </c>
      <c r="CS34" s="636"/>
      <c r="CT34" s="636"/>
      <c r="CU34" s="636"/>
      <c r="CV34" s="636"/>
      <c r="CW34" s="636"/>
      <c r="CX34" s="636"/>
      <c r="CY34" s="637"/>
      <c r="CZ34" s="640">
        <v>21.5</v>
      </c>
      <c r="DA34" s="662"/>
      <c r="DB34" s="662"/>
      <c r="DC34" s="666"/>
      <c r="DD34" s="644">
        <v>19017526</v>
      </c>
      <c r="DE34" s="636"/>
      <c r="DF34" s="636"/>
      <c r="DG34" s="636"/>
      <c r="DH34" s="636"/>
      <c r="DI34" s="636"/>
      <c r="DJ34" s="636"/>
      <c r="DK34" s="637"/>
      <c r="DL34" s="644">
        <v>16176483</v>
      </c>
      <c r="DM34" s="636"/>
      <c r="DN34" s="636"/>
      <c r="DO34" s="636"/>
      <c r="DP34" s="636"/>
      <c r="DQ34" s="636"/>
      <c r="DR34" s="636"/>
      <c r="DS34" s="636"/>
      <c r="DT34" s="636"/>
      <c r="DU34" s="636"/>
      <c r="DV34" s="637"/>
      <c r="DW34" s="640">
        <v>22.6</v>
      </c>
      <c r="DX34" s="662"/>
      <c r="DY34" s="662"/>
      <c r="DZ34" s="662"/>
      <c r="EA34" s="662"/>
      <c r="EB34" s="662"/>
      <c r="EC34" s="663"/>
    </row>
    <row r="35" spans="2:133" ht="11.25" customHeight="1" x14ac:dyDescent="0.2">
      <c r="B35" s="632" t="s">
        <v>323</v>
      </c>
      <c r="C35" s="633"/>
      <c r="D35" s="633"/>
      <c r="E35" s="633"/>
      <c r="F35" s="633"/>
      <c r="G35" s="633"/>
      <c r="H35" s="633"/>
      <c r="I35" s="633"/>
      <c r="J35" s="633"/>
      <c r="K35" s="633"/>
      <c r="L35" s="633"/>
      <c r="M35" s="633"/>
      <c r="N35" s="633"/>
      <c r="O35" s="633"/>
      <c r="P35" s="633"/>
      <c r="Q35" s="634"/>
      <c r="R35" s="635">
        <v>63160</v>
      </c>
      <c r="S35" s="636"/>
      <c r="T35" s="636"/>
      <c r="U35" s="636"/>
      <c r="V35" s="636"/>
      <c r="W35" s="636"/>
      <c r="X35" s="636"/>
      <c r="Y35" s="637"/>
      <c r="Z35" s="638">
        <v>0.1</v>
      </c>
      <c r="AA35" s="638"/>
      <c r="AB35" s="638"/>
      <c r="AC35" s="638"/>
      <c r="AD35" s="639" t="s">
        <v>127</v>
      </c>
      <c r="AE35" s="639"/>
      <c r="AF35" s="639"/>
      <c r="AG35" s="639"/>
      <c r="AH35" s="639"/>
      <c r="AI35" s="639"/>
      <c r="AJ35" s="639"/>
      <c r="AK35" s="639"/>
      <c r="AL35" s="640" t="s">
        <v>232</v>
      </c>
      <c r="AM35" s="641"/>
      <c r="AN35" s="641"/>
      <c r="AO35" s="642"/>
      <c r="AP35" s="223"/>
      <c r="AQ35" s="617" t="s">
        <v>324</v>
      </c>
      <c r="AR35" s="618"/>
      <c r="AS35" s="618"/>
      <c r="AT35" s="618"/>
      <c r="AU35" s="618"/>
      <c r="AV35" s="618"/>
      <c r="AW35" s="618"/>
      <c r="AX35" s="618"/>
      <c r="AY35" s="618"/>
      <c r="AZ35" s="618"/>
      <c r="BA35" s="618"/>
      <c r="BB35" s="618"/>
      <c r="BC35" s="618"/>
      <c r="BD35" s="618"/>
      <c r="BE35" s="618"/>
      <c r="BF35" s="619"/>
      <c r="BG35" s="617" t="s">
        <v>325</v>
      </c>
      <c r="BH35" s="618"/>
      <c r="BI35" s="618"/>
      <c r="BJ35" s="618"/>
      <c r="BK35" s="618"/>
      <c r="BL35" s="618"/>
      <c r="BM35" s="618"/>
      <c r="BN35" s="618"/>
      <c r="BO35" s="618"/>
      <c r="BP35" s="618"/>
      <c r="BQ35" s="618"/>
      <c r="BR35" s="618"/>
      <c r="BS35" s="618"/>
      <c r="BT35" s="618"/>
      <c r="BU35" s="618"/>
      <c r="BV35" s="618"/>
      <c r="BW35" s="618"/>
      <c r="BX35" s="618"/>
      <c r="BY35" s="618"/>
      <c r="BZ35" s="618"/>
      <c r="CA35" s="618"/>
      <c r="CB35" s="619"/>
      <c r="CD35" s="632" t="s">
        <v>326</v>
      </c>
      <c r="CE35" s="633"/>
      <c r="CF35" s="633"/>
      <c r="CG35" s="633"/>
      <c r="CH35" s="633"/>
      <c r="CI35" s="633"/>
      <c r="CJ35" s="633"/>
      <c r="CK35" s="633"/>
      <c r="CL35" s="633"/>
      <c r="CM35" s="633"/>
      <c r="CN35" s="633"/>
      <c r="CO35" s="633"/>
      <c r="CP35" s="633"/>
      <c r="CQ35" s="634"/>
      <c r="CR35" s="635">
        <v>707962</v>
      </c>
      <c r="CS35" s="664"/>
      <c r="CT35" s="664"/>
      <c r="CU35" s="664"/>
      <c r="CV35" s="664"/>
      <c r="CW35" s="664"/>
      <c r="CX35" s="664"/>
      <c r="CY35" s="665"/>
      <c r="CZ35" s="640">
        <v>0.7</v>
      </c>
      <c r="DA35" s="662"/>
      <c r="DB35" s="662"/>
      <c r="DC35" s="666"/>
      <c r="DD35" s="644">
        <v>677367</v>
      </c>
      <c r="DE35" s="664"/>
      <c r="DF35" s="664"/>
      <c r="DG35" s="664"/>
      <c r="DH35" s="664"/>
      <c r="DI35" s="664"/>
      <c r="DJ35" s="664"/>
      <c r="DK35" s="665"/>
      <c r="DL35" s="644">
        <v>618557</v>
      </c>
      <c r="DM35" s="664"/>
      <c r="DN35" s="664"/>
      <c r="DO35" s="664"/>
      <c r="DP35" s="664"/>
      <c r="DQ35" s="664"/>
      <c r="DR35" s="664"/>
      <c r="DS35" s="664"/>
      <c r="DT35" s="664"/>
      <c r="DU35" s="664"/>
      <c r="DV35" s="665"/>
      <c r="DW35" s="640">
        <v>0.9</v>
      </c>
      <c r="DX35" s="662"/>
      <c r="DY35" s="662"/>
      <c r="DZ35" s="662"/>
      <c r="EA35" s="662"/>
      <c r="EB35" s="662"/>
      <c r="EC35" s="663"/>
    </row>
    <row r="36" spans="2:133" ht="11.25" customHeight="1" x14ac:dyDescent="0.2">
      <c r="B36" s="632" t="s">
        <v>327</v>
      </c>
      <c r="C36" s="633"/>
      <c r="D36" s="633"/>
      <c r="E36" s="633"/>
      <c r="F36" s="633"/>
      <c r="G36" s="633"/>
      <c r="H36" s="633"/>
      <c r="I36" s="633"/>
      <c r="J36" s="633"/>
      <c r="K36" s="633"/>
      <c r="L36" s="633"/>
      <c r="M36" s="633"/>
      <c r="N36" s="633"/>
      <c r="O36" s="633"/>
      <c r="P36" s="633"/>
      <c r="Q36" s="634"/>
      <c r="R36" s="635" t="s">
        <v>232</v>
      </c>
      <c r="S36" s="636"/>
      <c r="T36" s="636"/>
      <c r="U36" s="636"/>
      <c r="V36" s="636"/>
      <c r="W36" s="636"/>
      <c r="X36" s="636"/>
      <c r="Y36" s="637"/>
      <c r="Z36" s="638" t="s">
        <v>127</v>
      </c>
      <c r="AA36" s="638"/>
      <c r="AB36" s="638"/>
      <c r="AC36" s="638"/>
      <c r="AD36" s="639" t="s">
        <v>127</v>
      </c>
      <c r="AE36" s="639"/>
      <c r="AF36" s="639"/>
      <c r="AG36" s="639"/>
      <c r="AH36" s="639"/>
      <c r="AI36" s="639"/>
      <c r="AJ36" s="639"/>
      <c r="AK36" s="639"/>
      <c r="AL36" s="640" t="s">
        <v>250</v>
      </c>
      <c r="AM36" s="641"/>
      <c r="AN36" s="641"/>
      <c r="AO36" s="642"/>
      <c r="AP36" s="223"/>
      <c r="AQ36" s="697" t="s">
        <v>328</v>
      </c>
      <c r="AR36" s="698"/>
      <c r="AS36" s="698"/>
      <c r="AT36" s="698"/>
      <c r="AU36" s="698"/>
      <c r="AV36" s="698"/>
      <c r="AW36" s="698"/>
      <c r="AX36" s="698"/>
      <c r="AY36" s="699"/>
      <c r="AZ36" s="624">
        <v>8086870</v>
      </c>
      <c r="BA36" s="625"/>
      <c r="BB36" s="625"/>
      <c r="BC36" s="625"/>
      <c r="BD36" s="625"/>
      <c r="BE36" s="625"/>
      <c r="BF36" s="700"/>
      <c r="BG36" s="621" t="s">
        <v>329</v>
      </c>
      <c r="BH36" s="622"/>
      <c r="BI36" s="622"/>
      <c r="BJ36" s="622"/>
      <c r="BK36" s="622"/>
      <c r="BL36" s="622"/>
      <c r="BM36" s="622"/>
      <c r="BN36" s="622"/>
      <c r="BO36" s="622"/>
      <c r="BP36" s="622"/>
      <c r="BQ36" s="622"/>
      <c r="BR36" s="622"/>
      <c r="BS36" s="622"/>
      <c r="BT36" s="622"/>
      <c r="BU36" s="623"/>
      <c r="BV36" s="624">
        <v>319398</v>
      </c>
      <c r="BW36" s="625"/>
      <c r="BX36" s="625"/>
      <c r="BY36" s="625"/>
      <c r="BZ36" s="625"/>
      <c r="CA36" s="625"/>
      <c r="CB36" s="700"/>
      <c r="CD36" s="632" t="s">
        <v>330</v>
      </c>
      <c r="CE36" s="633"/>
      <c r="CF36" s="633"/>
      <c r="CG36" s="633"/>
      <c r="CH36" s="633"/>
      <c r="CI36" s="633"/>
      <c r="CJ36" s="633"/>
      <c r="CK36" s="633"/>
      <c r="CL36" s="633"/>
      <c r="CM36" s="633"/>
      <c r="CN36" s="633"/>
      <c r="CO36" s="633"/>
      <c r="CP36" s="633"/>
      <c r="CQ36" s="634"/>
      <c r="CR36" s="635">
        <v>6252546</v>
      </c>
      <c r="CS36" s="636"/>
      <c r="CT36" s="636"/>
      <c r="CU36" s="636"/>
      <c r="CV36" s="636"/>
      <c r="CW36" s="636"/>
      <c r="CX36" s="636"/>
      <c r="CY36" s="637"/>
      <c r="CZ36" s="640">
        <v>6.2</v>
      </c>
      <c r="DA36" s="662"/>
      <c r="DB36" s="662"/>
      <c r="DC36" s="666"/>
      <c r="DD36" s="644">
        <v>4586147</v>
      </c>
      <c r="DE36" s="636"/>
      <c r="DF36" s="636"/>
      <c r="DG36" s="636"/>
      <c r="DH36" s="636"/>
      <c r="DI36" s="636"/>
      <c r="DJ36" s="636"/>
      <c r="DK36" s="637"/>
      <c r="DL36" s="644">
        <v>3344599</v>
      </c>
      <c r="DM36" s="636"/>
      <c r="DN36" s="636"/>
      <c r="DO36" s="636"/>
      <c r="DP36" s="636"/>
      <c r="DQ36" s="636"/>
      <c r="DR36" s="636"/>
      <c r="DS36" s="636"/>
      <c r="DT36" s="636"/>
      <c r="DU36" s="636"/>
      <c r="DV36" s="637"/>
      <c r="DW36" s="640">
        <v>4.7</v>
      </c>
      <c r="DX36" s="662"/>
      <c r="DY36" s="662"/>
      <c r="DZ36" s="662"/>
      <c r="EA36" s="662"/>
      <c r="EB36" s="662"/>
      <c r="EC36" s="663"/>
    </row>
    <row r="37" spans="2:133" ht="11.25" customHeight="1" x14ac:dyDescent="0.2">
      <c r="B37" s="632" t="s">
        <v>331</v>
      </c>
      <c r="C37" s="633"/>
      <c r="D37" s="633"/>
      <c r="E37" s="633"/>
      <c r="F37" s="633"/>
      <c r="G37" s="633"/>
      <c r="H37" s="633"/>
      <c r="I37" s="633"/>
      <c r="J37" s="633"/>
      <c r="K37" s="633"/>
      <c r="L37" s="633"/>
      <c r="M37" s="633"/>
      <c r="N37" s="633"/>
      <c r="O37" s="633"/>
      <c r="P37" s="633"/>
      <c r="Q37" s="634"/>
      <c r="R37" s="635">
        <v>10542060</v>
      </c>
      <c r="S37" s="636"/>
      <c r="T37" s="636"/>
      <c r="U37" s="636"/>
      <c r="V37" s="636"/>
      <c r="W37" s="636"/>
      <c r="X37" s="636"/>
      <c r="Y37" s="637"/>
      <c r="Z37" s="638">
        <v>9.6999999999999993</v>
      </c>
      <c r="AA37" s="638"/>
      <c r="AB37" s="638"/>
      <c r="AC37" s="638"/>
      <c r="AD37" s="639" t="s">
        <v>127</v>
      </c>
      <c r="AE37" s="639"/>
      <c r="AF37" s="639"/>
      <c r="AG37" s="639"/>
      <c r="AH37" s="639"/>
      <c r="AI37" s="639"/>
      <c r="AJ37" s="639"/>
      <c r="AK37" s="639"/>
      <c r="AL37" s="640" t="s">
        <v>127</v>
      </c>
      <c r="AM37" s="641"/>
      <c r="AN37" s="641"/>
      <c r="AO37" s="642"/>
      <c r="AQ37" s="701" t="s">
        <v>332</v>
      </c>
      <c r="AR37" s="702"/>
      <c r="AS37" s="702"/>
      <c r="AT37" s="702"/>
      <c r="AU37" s="702"/>
      <c r="AV37" s="702"/>
      <c r="AW37" s="702"/>
      <c r="AX37" s="702"/>
      <c r="AY37" s="703"/>
      <c r="AZ37" s="635">
        <v>1472366</v>
      </c>
      <c r="BA37" s="636"/>
      <c r="BB37" s="636"/>
      <c r="BC37" s="636"/>
      <c r="BD37" s="664"/>
      <c r="BE37" s="664"/>
      <c r="BF37" s="690"/>
      <c r="BG37" s="632" t="s">
        <v>333</v>
      </c>
      <c r="BH37" s="633"/>
      <c r="BI37" s="633"/>
      <c r="BJ37" s="633"/>
      <c r="BK37" s="633"/>
      <c r="BL37" s="633"/>
      <c r="BM37" s="633"/>
      <c r="BN37" s="633"/>
      <c r="BO37" s="633"/>
      <c r="BP37" s="633"/>
      <c r="BQ37" s="633"/>
      <c r="BR37" s="633"/>
      <c r="BS37" s="633"/>
      <c r="BT37" s="633"/>
      <c r="BU37" s="634"/>
      <c r="BV37" s="635">
        <v>319398</v>
      </c>
      <c r="BW37" s="636"/>
      <c r="BX37" s="636"/>
      <c r="BY37" s="636"/>
      <c r="BZ37" s="636"/>
      <c r="CA37" s="636"/>
      <c r="CB37" s="645"/>
      <c r="CD37" s="632" t="s">
        <v>334</v>
      </c>
      <c r="CE37" s="633"/>
      <c r="CF37" s="633"/>
      <c r="CG37" s="633"/>
      <c r="CH37" s="633"/>
      <c r="CI37" s="633"/>
      <c r="CJ37" s="633"/>
      <c r="CK37" s="633"/>
      <c r="CL37" s="633"/>
      <c r="CM37" s="633"/>
      <c r="CN37" s="633"/>
      <c r="CO37" s="633"/>
      <c r="CP37" s="633"/>
      <c r="CQ37" s="634"/>
      <c r="CR37" s="635">
        <v>1265920</v>
      </c>
      <c r="CS37" s="664"/>
      <c r="CT37" s="664"/>
      <c r="CU37" s="664"/>
      <c r="CV37" s="664"/>
      <c r="CW37" s="664"/>
      <c r="CX37" s="664"/>
      <c r="CY37" s="665"/>
      <c r="CZ37" s="640">
        <v>1.3</v>
      </c>
      <c r="DA37" s="662"/>
      <c r="DB37" s="662"/>
      <c r="DC37" s="666"/>
      <c r="DD37" s="644">
        <v>1265920</v>
      </c>
      <c r="DE37" s="664"/>
      <c r="DF37" s="664"/>
      <c r="DG37" s="664"/>
      <c r="DH37" s="664"/>
      <c r="DI37" s="664"/>
      <c r="DJ37" s="664"/>
      <c r="DK37" s="665"/>
      <c r="DL37" s="644">
        <v>913886</v>
      </c>
      <c r="DM37" s="664"/>
      <c r="DN37" s="664"/>
      <c r="DO37" s="664"/>
      <c r="DP37" s="664"/>
      <c r="DQ37" s="664"/>
      <c r="DR37" s="664"/>
      <c r="DS37" s="664"/>
      <c r="DT37" s="664"/>
      <c r="DU37" s="664"/>
      <c r="DV37" s="665"/>
      <c r="DW37" s="640">
        <v>1.3</v>
      </c>
      <c r="DX37" s="662"/>
      <c r="DY37" s="662"/>
      <c r="DZ37" s="662"/>
      <c r="EA37" s="662"/>
      <c r="EB37" s="662"/>
      <c r="EC37" s="663"/>
    </row>
    <row r="38" spans="2:133" ht="11.25" customHeight="1" x14ac:dyDescent="0.2">
      <c r="B38" s="632" t="s">
        <v>335</v>
      </c>
      <c r="C38" s="633"/>
      <c r="D38" s="633"/>
      <c r="E38" s="633"/>
      <c r="F38" s="633"/>
      <c r="G38" s="633"/>
      <c r="H38" s="633"/>
      <c r="I38" s="633"/>
      <c r="J38" s="633"/>
      <c r="K38" s="633"/>
      <c r="L38" s="633"/>
      <c r="M38" s="633"/>
      <c r="N38" s="633"/>
      <c r="O38" s="633"/>
      <c r="P38" s="633"/>
      <c r="Q38" s="634"/>
      <c r="R38" s="635">
        <v>1815667</v>
      </c>
      <c r="S38" s="636"/>
      <c r="T38" s="636"/>
      <c r="U38" s="636"/>
      <c r="V38" s="636"/>
      <c r="W38" s="636"/>
      <c r="X38" s="636"/>
      <c r="Y38" s="637"/>
      <c r="Z38" s="638">
        <v>1.7</v>
      </c>
      <c r="AA38" s="638"/>
      <c r="AB38" s="638"/>
      <c r="AC38" s="638"/>
      <c r="AD38" s="639">
        <v>3143</v>
      </c>
      <c r="AE38" s="639"/>
      <c r="AF38" s="639"/>
      <c r="AG38" s="639"/>
      <c r="AH38" s="639"/>
      <c r="AI38" s="639"/>
      <c r="AJ38" s="639"/>
      <c r="AK38" s="639"/>
      <c r="AL38" s="640">
        <v>0</v>
      </c>
      <c r="AM38" s="641"/>
      <c r="AN38" s="641"/>
      <c r="AO38" s="642"/>
      <c r="AQ38" s="701" t="s">
        <v>336</v>
      </c>
      <c r="AR38" s="702"/>
      <c r="AS38" s="702"/>
      <c r="AT38" s="702"/>
      <c r="AU38" s="702"/>
      <c r="AV38" s="702"/>
      <c r="AW38" s="702"/>
      <c r="AX38" s="702"/>
      <c r="AY38" s="703"/>
      <c r="AZ38" s="635" t="s">
        <v>127</v>
      </c>
      <c r="BA38" s="636"/>
      <c r="BB38" s="636"/>
      <c r="BC38" s="636"/>
      <c r="BD38" s="664"/>
      <c r="BE38" s="664"/>
      <c r="BF38" s="690"/>
      <c r="BG38" s="632" t="s">
        <v>337</v>
      </c>
      <c r="BH38" s="633"/>
      <c r="BI38" s="633"/>
      <c r="BJ38" s="633"/>
      <c r="BK38" s="633"/>
      <c r="BL38" s="633"/>
      <c r="BM38" s="633"/>
      <c r="BN38" s="633"/>
      <c r="BO38" s="633"/>
      <c r="BP38" s="633"/>
      <c r="BQ38" s="633"/>
      <c r="BR38" s="633"/>
      <c r="BS38" s="633"/>
      <c r="BT38" s="633"/>
      <c r="BU38" s="634"/>
      <c r="BV38" s="635">
        <v>40986</v>
      </c>
      <c r="BW38" s="636"/>
      <c r="BX38" s="636"/>
      <c r="BY38" s="636"/>
      <c r="BZ38" s="636"/>
      <c r="CA38" s="636"/>
      <c r="CB38" s="645"/>
      <c r="CD38" s="632" t="s">
        <v>338</v>
      </c>
      <c r="CE38" s="633"/>
      <c r="CF38" s="633"/>
      <c r="CG38" s="633"/>
      <c r="CH38" s="633"/>
      <c r="CI38" s="633"/>
      <c r="CJ38" s="633"/>
      <c r="CK38" s="633"/>
      <c r="CL38" s="633"/>
      <c r="CM38" s="633"/>
      <c r="CN38" s="633"/>
      <c r="CO38" s="633"/>
      <c r="CP38" s="633"/>
      <c r="CQ38" s="634"/>
      <c r="CR38" s="635">
        <v>8086870</v>
      </c>
      <c r="CS38" s="636"/>
      <c r="CT38" s="636"/>
      <c r="CU38" s="636"/>
      <c r="CV38" s="636"/>
      <c r="CW38" s="636"/>
      <c r="CX38" s="636"/>
      <c r="CY38" s="637"/>
      <c r="CZ38" s="640">
        <v>8</v>
      </c>
      <c r="DA38" s="662"/>
      <c r="DB38" s="662"/>
      <c r="DC38" s="666"/>
      <c r="DD38" s="644">
        <v>6921415</v>
      </c>
      <c r="DE38" s="636"/>
      <c r="DF38" s="636"/>
      <c r="DG38" s="636"/>
      <c r="DH38" s="636"/>
      <c r="DI38" s="636"/>
      <c r="DJ38" s="636"/>
      <c r="DK38" s="637"/>
      <c r="DL38" s="644">
        <v>4503083</v>
      </c>
      <c r="DM38" s="636"/>
      <c r="DN38" s="636"/>
      <c r="DO38" s="636"/>
      <c r="DP38" s="636"/>
      <c r="DQ38" s="636"/>
      <c r="DR38" s="636"/>
      <c r="DS38" s="636"/>
      <c r="DT38" s="636"/>
      <c r="DU38" s="636"/>
      <c r="DV38" s="637"/>
      <c r="DW38" s="640">
        <v>6.3</v>
      </c>
      <c r="DX38" s="662"/>
      <c r="DY38" s="662"/>
      <c r="DZ38" s="662"/>
      <c r="EA38" s="662"/>
      <c r="EB38" s="662"/>
      <c r="EC38" s="663"/>
    </row>
    <row r="39" spans="2:133" ht="11.25" customHeight="1" x14ac:dyDescent="0.2">
      <c r="B39" s="632" t="s">
        <v>339</v>
      </c>
      <c r="C39" s="633"/>
      <c r="D39" s="633"/>
      <c r="E39" s="633"/>
      <c r="F39" s="633"/>
      <c r="G39" s="633"/>
      <c r="H39" s="633"/>
      <c r="I39" s="633"/>
      <c r="J39" s="633"/>
      <c r="K39" s="633"/>
      <c r="L39" s="633"/>
      <c r="M39" s="633"/>
      <c r="N39" s="633"/>
      <c r="O39" s="633"/>
      <c r="P39" s="633"/>
      <c r="Q39" s="634"/>
      <c r="R39" s="635" t="s">
        <v>127</v>
      </c>
      <c r="S39" s="636"/>
      <c r="T39" s="636"/>
      <c r="U39" s="636"/>
      <c r="V39" s="636"/>
      <c r="W39" s="636"/>
      <c r="X39" s="636"/>
      <c r="Y39" s="637"/>
      <c r="Z39" s="638" t="s">
        <v>127</v>
      </c>
      <c r="AA39" s="638"/>
      <c r="AB39" s="638"/>
      <c r="AC39" s="638"/>
      <c r="AD39" s="639" t="s">
        <v>127</v>
      </c>
      <c r="AE39" s="639"/>
      <c r="AF39" s="639"/>
      <c r="AG39" s="639"/>
      <c r="AH39" s="639"/>
      <c r="AI39" s="639"/>
      <c r="AJ39" s="639"/>
      <c r="AK39" s="639"/>
      <c r="AL39" s="640" t="s">
        <v>172</v>
      </c>
      <c r="AM39" s="641"/>
      <c r="AN39" s="641"/>
      <c r="AO39" s="642"/>
      <c r="AQ39" s="701" t="s">
        <v>340</v>
      </c>
      <c r="AR39" s="702"/>
      <c r="AS39" s="702"/>
      <c r="AT39" s="702"/>
      <c r="AU39" s="702"/>
      <c r="AV39" s="702"/>
      <c r="AW39" s="702"/>
      <c r="AX39" s="702"/>
      <c r="AY39" s="703"/>
      <c r="AZ39" s="635" t="s">
        <v>232</v>
      </c>
      <c r="BA39" s="636"/>
      <c r="BB39" s="636"/>
      <c r="BC39" s="636"/>
      <c r="BD39" s="664"/>
      <c r="BE39" s="664"/>
      <c r="BF39" s="690"/>
      <c r="BG39" s="632" t="s">
        <v>341</v>
      </c>
      <c r="BH39" s="633"/>
      <c r="BI39" s="633"/>
      <c r="BJ39" s="633"/>
      <c r="BK39" s="633"/>
      <c r="BL39" s="633"/>
      <c r="BM39" s="633"/>
      <c r="BN39" s="633"/>
      <c r="BO39" s="633"/>
      <c r="BP39" s="633"/>
      <c r="BQ39" s="633"/>
      <c r="BR39" s="633"/>
      <c r="BS39" s="633"/>
      <c r="BT39" s="633"/>
      <c r="BU39" s="634"/>
      <c r="BV39" s="635">
        <v>53513</v>
      </c>
      <c r="BW39" s="636"/>
      <c r="BX39" s="636"/>
      <c r="BY39" s="636"/>
      <c r="BZ39" s="636"/>
      <c r="CA39" s="636"/>
      <c r="CB39" s="645"/>
      <c r="CD39" s="632" t="s">
        <v>342</v>
      </c>
      <c r="CE39" s="633"/>
      <c r="CF39" s="633"/>
      <c r="CG39" s="633"/>
      <c r="CH39" s="633"/>
      <c r="CI39" s="633"/>
      <c r="CJ39" s="633"/>
      <c r="CK39" s="633"/>
      <c r="CL39" s="633"/>
      <c r="CM39" s="633"/>
      <c r="CN39" s="633"/>
      <c r="CO39" s="633"/>
      <c r="CP39" s="633"/>
      <c r="CQ39" s="634"/>
      <c r="CR39" s="635">
        <v>13077864</v>
      </c>
      <c r="CS39" s="664"/>
      <c r="CT39" s="664"/>
      <c r="CU39" s="664"/>
      <c r="CV39" s="664"/>
      <c r="CW39" s="664"/>
      <c r="CX39" s="664"/>
      <c r="CY39" s="665"/>
      <c r="CZ39" s="640">
        <v>13</v>
      </c>
      <c r="DA39" s="662"/>
      <c r="DB39" s="662"/>
      <c r="DC39" s="666"/>
      <c r="DD39" s="644">
        <v>13008675</v>
      </c>
      <c r="DE39" s="664"/>
      <c r="DF39" s="664"/>
      <c r="DG39" s="664"/>
      <c r="DH39" s="664"/>
      <c r="DI39" s="664"/>
      <c r="DJ39" s="664"/>
      <c r="DK39" s="665"/>
      <c r="DL39" s="644" t="s">
        <v>232</v>
      </c>
      <c r="DM39" s="664"/>
      <c r="DN39" s="664"/>
      <c r="DO39" s="664"/>
      <c r="DP39" s="664"/>
      <c r="DQ39" s="664"/>
      <c r="DR39" s="664"/>
      <c r="DS39" s="664"/>
      <c r="DT39" s="664"/>
      <c r="DU39" s="664"/>
      <c r="DV39" s="665"/>
      <c r="DW39" s="640" t="s">
        <v>232</v>
      </c>
      <c r="DX39" s="662"/>
      <c r="DY39" s="662"/>
      <c r="DZ39" s="662"/>
      <c r="EA39" s="662"/>
      <c r="EB39" s="662"/>
      <c r="EC39" s="663"/>
    </row>
    <row r="40" spans="2:133" ht="11.25" customHeight="1" x14ac:dyDescent="0.2">
      <c r="B40" s="632" t="s">
        <v>343</v>
      </c>
      <c r="C40" s="633"/>
      <c r="D40" s="633"/>
      <c r="E40" s="633"/>
      <c r="F40" s="633"/>
      <c r="G40" s="633"/>
      <c r="H40" s="633"/>
      <c r="I40" s="633"/>
      <c r="J40" s="633"/>
      <c r="K40" s="633"/>
      <c r="L40" s="633"/>
      <c r="M40" s="633"/>
      <c r="N40" s="633"/>
      <c r="O40" s="633"/>
      <c r="P40" s="633"/>
      <c r="Q40" s="634"/>
      <c r="R40" s="635" t="s">
        <v>232</v>
      </c>
      <c r="S40" s="636"/>
      <c r="T40" s="636"/>
      <c r="U40" s="636"/>
      <c r="V40" s="636"/>
      <c r="W40" s="636"/>
      <c r="X40" s="636"/>
      <c r="Y40" s="637"/>
      <c r="Z40" s="638" t="s">
        <v>127</v>
      </c>
      <c r="AA40" s="638"/>
      <c r="AB40" s="638"/>
      <c r="AC40" s="638"/>
      <c r="AD40" s="639" t="s">
        <v>232</v>
      </c>
      <c r="AE40" s="639"/>
      <c r="AF40" s="639"/>
      <c r="AG40" s="639"/>
      <c r="AH40" s="639"/>
      <c r="AI40" s="639"/>
      <c r="AJ40" s="639"/>
      <c r="AK40" s="639"/>
      <c r="AL40" s="640" t="s">
        <v>232</v>
      </c>
      <c r="AM40" s="641"/>
      <c r="AN40" s="641"/>
      <c r="AO40" s="642"/>
      <c r="AQ40" s="701" t="s">
        <v>344</v>
      </c>
      <c r="AR40" s="702"/>
      <c r="AS40" s="702"/>
      <c r="AT40" s="702"/>
      <c r="AU40" s="702"/>
      <c r="AV40" s="702"/>
      <c r="AW40" s="702"/>
      <c r="AX40" s="702"/>
      <c r="AY40" s="703"/>
      <c r="AZ40" s="635" t="s">
        <v>127</v>
      </c>
      <c r="BA40" s="636"/>
      <c r="BB40" s="636"/>
      <c r="BC40" s="636"/>
      <c r="BD40" s="664"/>
      <c r="BE40" s="664"/>
      <c r="BF40" s="690"/>
      <c r="BG40" s="683" t="s">
        <v>345</v>
      </c>
      <c r="BH40" s="684"/>
      <c r="BI40" s="684"/>
      <c r="BJ40" s="684"/>
      <c r="BK40" s="684"/>
      <c r="BL40" s="224"/>
      <c r="BM40" s="633" t="s">
        <v>346</v>
      </c>
      <c r="BN40" s="633"/>
      <c r="BO40" s="633"/>
      <c r="BP40" s="633"/>
      <c r="BQ40" s="633"/>
      <c r="BR40" s="633"/>
      <c r="BS40" s="633"/>
      <c r="BT40" s="633"/>
      <c r="BU40" s="634"/>
      <c r="BV40" s="635">
        <v>144</v>
      </c>
      <c r="BW40" s="636"/>
      <c r="BX40" s="636"/>
      <c r="BY40" s="636"/>
      <c r="BZ40" s="636"/>
      <c r="CA40" s="636"/>
      <c r="CB40" s="645"/>
      <c r="CD40" s="632" t="s">
        <v>347</v>
      </c>
      <c r="CE40" s="633"/>
      <c r="CF40" s="633"/>
      <c r="CG40" s="633"/>
      <c r="CH40" s="633"/>
      <c r="CI40" s="633"/>
      <c r="CJ40" s="633"/>
      <c r="CK40" s="633"/>
      <c r="CL40" s="633"/>
      <c r="CM40" s="633"/>
      <c r="CN40" s="633"/>
      <c r="CO40" s="633"/>
      <c r="CP40" s="633"/>
      <c r="CQ40" s="634"/>
      <c r="CR40" s="635">
        <v>12645</v>
      </c>
      <c r="CS40" s="636"/>
      <c r="CT40" s="636"/>
      <c r="CU40" s="636"/>
      <c r="CV40" s="636"/>
      <c r="CW40" s="636"/>
      <c r="CX40" s="636"/>
      <c r="CY40" s="637"/>
      <c r="CZ40" s="640">
        <v>0</v>
      </c>
      <c r="DA40" s="662"/>
      <c r="DB40" s="662"/>
      <c r="DC40" s="666"/>
      <c r="DD40" s="644">
        <v>313</v>
      </c>
      <c r="DE40" s="636"/>
      <c r="DF40" s="636"/>
      <c r="DG40" s="636"/>
      <c r="DH40" s="636"/>
      <c r="DI40" s="636"/>
      <c r="DJ40" s="636"/>
      <c r="DK40" s="637"/>
      <c r="DL40" s="644">
        <v>313</v>
      </c>
      <c r="DM40" s="636"/>
      <c r="DN40" s="636"/>
      <c r="DO40" s="636"/>
      <c r="DP40" s="636"/>
      <c r="DQ40" s="636"/>
      <c r="DR40" s="636"/>
      <c r="DS40" s="636"/>
      <c r="DT40" s="636"/>
      <c r="DU40" s="636"/>
      <c r="DV40" s="637"/>
      <c r="DW40" s="640">
        <v>0</v>
      </c>
      <c r="DX40" s="662"/>
      <c r="DY40" s="662"/>
      <c r="DZ40" s="662"/>
      <c r="EA40" s="662"/>
      <c r="EB40" s="662"/>
      <c r="EC40" s="663"/>
    </row>
    <row r="41" spans="2:133" ht="11.25" customHeight="1" x14ac:dyDescent="0.2">
      <c r="B41" s="632" t="s">
        <v>348</v>
      </c>
      <c r="C41" s="633"/>
      <c r="D41" s="633"/>
      <c r="E41" s="633"/>
      <c r="F41" s="633"/>
      <c r="G41" s="633"/>
      <c r="H41" s="633"/>
      <c r="I41" s="633"/>
      <c r="J41" s="633"/>
      <c r="K41" s="633"/>
      <c r="L41" s="633"/>
      <c r="M41" s="633"/>
      <c r="N41" s="633"/>
      <c r="O41" s="633"/>
      <c r="P41" s="633"/>
      <c r="Q41" s="634"/>
      <c r="R41" s="635" t="s">
        <v>232</v>
      </c>
      <c r="S41" s="636"/>
      <c r="T41" s="636"/>
      <c r="U41" s="636"/>
      <c r="V41" s="636"/>
      <c r="W41" s="636"/>
      <c r="X41" s="636"/>
      <c r="Y41" s="637"/>
      <c r="Z41" s="638" t="s">
        <v>172</v>
      </c>
      <c r="AA41" s="638"/>
      <c r="AB41" s="638"/>
      <c r="AC41" s="638"/>
      <c r="AD41" s="639" t="s">
        <v>172</v>
      </c>
      <c r="AE41" s="639"/>
      <c r="AF41" s="639"/>
      <c r="AG41" s="639"/>
      <c r="AH41" s="639"/>
      <c r="AI41" s="639"/>
      <c r="AJ41" s="639"/>
      <c r="AK41" s="639"/>
      <c r="AL41" s="640" t="s">
        <v>232</v>
      </c>
      <c r="AM41" s="641"/>
      <c r="AN41" s="641"/>
      <c r="AO41" s="642"/>
      <c r="AQ41" s="701" t="s">
        <v>349</v>
      </c>
      <c r="AR41" s="702"/>
      <c r="AS41" s="702"/>
      <c r="AT41" s="702"/>
      <c r="AU41" s="702"/>
      <c r="AV41" s="702"/>
      <c r="AW41" s="702"/>
      <c r="AX41" s="702"/>
      <c r="AY41" s="703"/>
      <c r="AZ41" s="635">
        <v>2297280</v>
      </c>
      <c r="BA41" s="636"/>
      <c r="BB41" s="636"/>
      <c r="BC41" s="636"/>
      <c r="BD41" s="664"/>
      <c r="BE41" s="664"/>
      <c r="BF41" s="690"/>
      <c r="BG41" s="683"/>
      <c r="BH41" s="684"/>
      <c r="BI41" s="684"/>
      <c r="BJ41" s="684"/>
      <c r="BK41" s="684"/>
      <c r="BL41" s="224"/>
      <c r="BM41" s="633" t="s">
        <v>350</v>
      </c>
      <c r="BN41" s="633"/>
      <c r="BO41" s="633"/>
      <c r="BP41" s="633"/>
      <c r="BQ41" s="633"/>
      <c r="BR41" s="633"/>
      <c r="BS41" s="633"/>
      <c r="BT41" s="633"/>
      <c r="BU41" s="634"/>
      <c r="BV41" s="635" t="s">
        <v>232</v>
      </c>
      <c r="BW41" s="636"/>
      <c r="BX41" s="636"/>
      <c r="BY41" s="636"/>
      <c r="BZ41" s="636"/>
      <c r="CA41" s="636"/>
      <c r="CB41" s="645"/>
      <c r="CD41" s="632" t="s">
        <v>351</v>
      </c>
      <c r="CE41" s="633"/>
      <c r="CF41" s="633"/>
      <c r="CG41" s="633"/>
      <c r="CH41" s="633"/>
      <c r="CI41" s="633"/>
      <c r="CJ41" s="633"/>
      <c r="CK41" s="633"/>
      <c r="CL41" s="633"/>
      <c r="CM41" s="633"/>
      <c r="CN41" s="633"/>
      <c r="CO41" s="633"/>
      <c r="CP41" s="633"/>
      <c r="CQ41" s="634"/>
      <c r="CR41" s="635" t="s">
        <v>232</v>
      </c>
      <c r="CS41" s="664"/>
      <c r="CT41" s="664"/>
      <c r="CU41" s="664"/>
      <c r="CV41" s="664"/>
      <c r="CW41" s="664"/>
      <c r="CX41" s="664"/>
      <c r="CY41" s="665"/>
      <c r="CZ41" s="640" t="s">
        <v>250</v>
      </c>
      <c r="DA41" s="662"/>
      <c r="DB41" s="662"/>
      <c r="DC41" s="666"/>
      <c r="DD41" s="644" t="s">
        <v>127</v>
      </c>
      <c r="DE41" s="664"/>
      <c r="DF41" s="664"/>
      <c r="DG41" s="664"/>
      <c r="DH41" s="664"/>
      <c r="DI41" s="664"/>
      <c r="DJ41" s="664"/>
      <c r="DK41" s="665"/>
      <c r="DL41" s="706"/>
      <c r="DM41" s="707"/>
      <c r="DN41" s="707"/>
      <c r="DO41" s="707"/>
      <c r="DP41" s="707"/>
      <c r="DQ41" s="707"/>
      <c r="DR41" s="707"/>
      <c r="DS41" s="707"/>
      <c r="DT41" s="707"/>
      <c r="DU41" s="707"/>
      <c r="DV41" s="708"/>
      <c r="DW41" s="709"/>
      <c r="DX41" s="710"/>
      <c r="DY41" s="710"/>
      <c r="DZ41" s="710"/>
      <c r="EA41" s="710"/>
      <c r="EB41" s="710"/>
      <c r="EC41" s="711"/>
    </row>
    <row r="42" spans="2:133" ht="11.25" customHeight="1" x14ac:dyDescent="0.2">
      <c r="B42" s="653" t="s">
        <v>352</v>
      </c>
      <c r="C42" s="654"/>
      <c r="D42" s="654"/>
      <c r="E42" s="654"/>
      <c r="F42" s="654"/>
      <c r="G42" s="654"/>
      <c r="H42" s="654"/>
      <c r="I42" s="654"/>
      <c r="J42" s="654"/>
      <c r="K42" s="654"/>
      <c r="L42" s="654"/>
      <c r="M42" s="654"/>
      <c r="N42" s="654"/>
      <c r="O42" s="654"/>
      <c r="P42" s="654"/>
      <c r="Q42" s="655"/>
      <c r="R42" s="704">
        <v>109179472</v>
      </c>
      <c r="S42" s="705"/>
      <c r="T42" s="705"/>
      <c r="U42" s="705"/>
      <c r="V42" s="705"/>
      <c r="W42" s="705"/>
      <c r="X42" s="705"/>
      <c r="Y42" s="713"/>
      <c r="Z42" s="714">
        <v>100</v>
      </c>
      <c r="AA42" s="714"/>
      <c r="AB42" s="714"/>
      <c r="AC42" s="714"/>
      <c r="AD42" s="715">
        <v>71699763</v>
      </c>
      <c r="AE42" s="715"/>
      <c r="AF42" s="715"/>
      <c r="AG42" s="715"/>
      <c r="AH42" s="715"/>
      <c r="AI42" s="715"/>
      <c r="AJ42" s="715"/>
      <c r="AK42" s="715"/>
      <c r="AL42" s="716">
        <v>100</v>
      </c>
      <c r="AM42" s="695"/>
      <c r="AN42" s="695"/>
      <c r="AO42" s="717"/>
      <c r="AQ42" s="718" t="s">
        <v>353</v>
      </c>
      <c r="AR42" s="719"/>
      <c r="AS42" s="719"/>
      <c r="AT42" s="719"/>
      <c r="AU42" s="719"/>
      <c r="AV42" s="719"/>
      <c r="AW42" s="719"/>
      <c r="AX42" s="719"/>
      <c r="AY42" s="720"/>
      <c r="AZ42" s="704">
        <v>4317224</v>
      </c>
      <c r="BA42" s="705"/>
      <c r="BB42" s="705"/>
      <c r="BC42" s="705"/>
      <c r="BD42" s="694"/>
      <c r="BE42" s="694"/>
      <c r="BF42" s="696"/>
      <c r="BG42" s="685"/>
      <c r="BH42" s="686"/>
      <c r="BI42" s="686"/>
      <c r="BJ42" s="686"/>
      <c r="BK42" s="686"/>
      <c r="BL42" s="225"/>
      <c r="BM42" s="654" t="s">
        <v>354</v>
      </c>
      <c r="BN42" s="654"/>
      <c r="BO42" s="654"/>
      <c r="BP42" s="654"/>
      <c r="BQ42" s="654"/>
      <c r="BR42" s="654"/>
      <c r="BS42" s="654"/>
      <c r="BT42" s="654"/>
      <c r="BU42" s="655"/>
      <c r="BV42" s="704">
        <v>246</v>
      </c>
      <c r="BW42" s="705"/>
      <c r="BX42" s="705"/>
      <c r="BY42" s="705"/>
      <c r="BZ42" s="705"/>
      <c r="CA42" s="705"/>
      <c r="CB42" s="712"/>
      <c r="CD42" s="632" t="s">
        <v>355</v>
      </c>
      <c r="CE42" s="633"/>
      <c r="CF42" s="633"/>
      <c r="CG42" s="633"/>
      <c r="CH42" s="633"/>
      <c r="CI42" s="633"/>
      <c r="CJ42" s="633"/>
      <c r="CK42" s="633"/>
      <c r="CL42" s="633"/>
      <c r="CM42" s="633"/>
      <c r="CN42" s="633"/>
      <c r="CO42" s="633"/>
      <c r="CP42" s="633"/>
      <c r="CQ42" s="634"/>
      <c r="CR42" s="635">
        <v>9209845</v>
      </c>
      <c r="CS42" s="636"/>
      <c r="CT42" s="636"/>
      <c r="CU42" s="636"/>
      <c r="CV42" s="636"/>
      <c r="CW42" s="636"/>
      <c r="CX42" s="636"/>
      <c r="CY42" s="637"/>
      <c r="CZ42" s="640">
        <v>9.1</v>
      </c>
      <c r="DA42" s="641"/>
      <c r="DB42" s="641"/>
      <c r="DC42" s="647"/>
      <c r="DD42" s="644">
        <v>5789466</v>
      </c>
      <c r="DE42" s="636"/>
      <c r="DF42" s="636"/>
      <c r="DG42" s="636"/>
      <c r="DH42" s="636"/>
      <c r="DI42" s="636"/>
      <c r="DJ42" s="636"/>
      <c r="DK42" s="637"/>
      <c r="DL42" s="706"/>
      <c r="DM42" s="707"/>
      <c r="DN42" s="707"/>
      <c r="DO42" s="707"/>
      <c r="DP42" s="707"/>
      <c r="DQ42" s="707"/>
      <c r="DR42" s="707"/>
      <c r="DS42" s="707"/>
      <c r="DT42" s="707"/>
      <c r="DU42" s="707"/>
      <c r="DV42" s="708"/>
      <c r="DW42" s="709"/>
      <c r="DX42" s="710"/>
      <c r="DY42" s="710"/>
      <c r="DZ42" s="710"/>
      <c r="EA42" s="710"/>
      <c r="EB42" s="710"/>
      <c r="EC42" s="711"/>
    </row>
    <row r="43" spans="2:133" ht="11.25" customHeight="1" x14ac:dyDescent="0.2">
      <c r="CD43" s="632" t="s">
        <v>356</v>
      </c>
      <c r="CE43" s="633"/>
      <c r="CF43" s="633"/>
      <c r="CG43" s="633"/>
      <c r="CH43" s="633"/>
      <c r="CI43" s="633"/>
      <c r="CJ43" s="633"/>
      <c r="CK43" s="633"/>
      <c r="CL43" s="633"/>
      <c r="CM43" s="633"/>
      <c r="CN43" s="633"/>
      <c r="CO43" s="633"/>
      <c r="CP43" s="633"/>
      <c r="CQ43" s="634"/>
      <c r="CR43" s="635">
        <v>401191</v>
      </c>
      <c r="CS43" s="664"/>
      <c r="CT43" s="664"/>
      <c r="CU43" s="664"/>
      <c r="CV43" s="664"/>
      <c r="CW43" s="664"/>
      <c r="CX43" s="664"/>
      <c r="CY43" s="665"/>
      <c r="CZ43" s="640">
        <v>0.4</v>
      </c>
      <c r="DA43" s="662"/>
      <c r="DB43" s="662"/>
      <c r="DC43" s="666"/>
      <c r="DD43" s="644">
        <v>401191</v>
      </c>
      <c r="DE43" s="664"/>
      <c r="DF43" s="664"/>
      <c r="DG43" s="664"/>
      <c r="DH43" s="664"/>
      <c r="DI43" s="664"/>
      <c r="DJ43" s="664"/>
      <c r="DK43" s="665"/>
      <c r="DL43" s="706"/>
      <c r="DM43" s="707"/>
      <c r="DN43" s="707"/>
      <c r="DO43" s="707"/>
      <c r="DP43" s="707"/>
      <c r="DQ43" s="707"/>
      <c r="DR43" s="707"/>
      <c r="DS43" s="707"/>
      <c r="DT43" s="707"/>
      <c r="DU43" s="707"/>
      <c r="DV43" s="708"/>
      <c r="DW43" s="709"/>
      <c r="DX43" s="710"/>
      <c r="DY43" s="710"/>
      <c r="DZ43" s="710"/>
      <c r="EA43" s="710"/>
      <c r="EB43" s="710"/>
      <c r="EC43" s="711"/>
    </row>
    <row r="44" spans="2:133" ht="11.25" customHeight="1" x14ac:dyDescent="0.2">
      <c r="CD44" s="668" t="s">
        <v>304</v>
      </c>
      <c r="CE44" s="669"/>
      <c r="CF44" s="632" t="s">
        <v>357</v>
      </c>
      <c r="CG44" s="633"/>
      <c r="CH44" s="633"/>
      <c r="CI44" s="633"/>
      <c r="CJ44" s="633"/>
      <c r="CK44" s="633"/>
      <c r="CL44" s="633"/>
      <c r="CM44" s="633"/>
      <c r="CN44" s="633"/>
      <c r="CO44" s="633"/>
      <c r="CP44" s="633"/>
      <c r="CQ44" s="634"/>
      <c r="CR44" s="635">
        <v>9209845</v>
      </c>
      <c r="CS44" s="636"/>
      <c r="CT44" s="636"/>
      <c r="CU44" s="636"/>
      <c r="CV44" s="636"/>
      <c r="CW44" s="636"/>
      <c r="CX44" s="636"/>
      <c r="CY44" s="637"/>
      <c r="CZ44" s="640">
        <v>9.1</v>
      </c>
      <c r="DA44" s="641"/>
      <c r="DB44" s="641"/>
      <c r="DC44" s="647"/>
      <c r="DD44" s="644">
        <v>5789466</v>
      </c>
      <c r="DE44" s="636"/>
      <c r="DF44" s="636"/>
      <c r="DG44" s="636"/>
      <c r="DH44" s="636"/>
      <c r="DI44" s="636"/>
      <c r="DJ44" s="636"/>
      <c r="DK44" s="637"/>
      <c r="DL44" s="706"/>
      <c r="DM44" s="707"/>
      <c r="DN44" s="707"/>
      <c r="DO44" s="707"/>
      <c r="DP44" s="707"/>
      <c r="DQ44" s="707"/>
      <c r="DR44" s="707"/>
      <c r="DS44" s="707"/>
      <c r="DT44" s="707"/>
      <c r="DU44" s="707"/>
      <c r="DV44" s="708"/>
      <c r="DW44" s="709"/>
      <c r="DX44" s="710"/>
      <c r="DY44" s="710"/>
      <c r="DZ44" s="710"/>
      <c r="EA44" s="710"/>
      <c r="EB44" s="710"/>
      <c r="EC44" s="711"/>
    </row>
    <row r="45" spans="2:133" ht="11.25" customHeight="1" x14ac:dyDescent="0.2">
      <c r="CD45" s="670"/>
      <c r="CE45" s="671"/>
      <c r="CF45" s="632" t="s">
        <v>358</v>
      </c>
      <c r="CG45" s="633"/>
      <c r="CH45" s="633"/>
      <c r="CI45" s="633"/>
      <c r="CJ45" s="633"/>
      <c r="CK45" s="633"/>
      <c r="CL45" s="633"/>
      <c r="CM45" s="633"/>
      <c r="CN45" s="633"/>
      <c r="CO45" s="633"/>
      <c r="CP45" s="633"/>
      <c r="CQ45" s="634"/>
      <c r="CR45" s="635">
        <v>2296113</v>
      </c>
      <c r="CS45" s="664"/>
      <c r="CT45" s="664"/>
      <c r="CU45" s="664"/>
      <c r="CV45" s="664"/>
      <c r="CW45" s="664"/>
      <c r="CX45" s="664"/>
      <c r="CY45" s="665"/>
      <c r="CZ45" s="640">
        <v>2.2999999999999998</v>
      </c>
      <c r="DA45" s="662"/>
      <c r="DB45" s="662"/>
      <c r="DC45" s="666"/>
      <c r="DD45" s="644">
        <v>803623</v>
      </c>
      <c r="DE45" s="664"/>
      <c r="DF45" s="664"/>
      <c r="DG45" s="664"/>
      <c r="DH45" s="664"/>
      <c r="DI45" s="664"/>
      <c r="DJ45" s="664"/>
      <c r="DK45" s="665"/>
      <c r="DL45" s="706"/>
      <c r="DM45" s="707"/>
      <c r="DN45" s="707"/>
      <c r="DO45" s="707"/>
      <c r="DP45" s="707"/>
      <c r="DQ45" s="707"/>
      <c r="DR45" s="707"/>
      <c r="DS45" s="707"/>
      <c r="DT45" s="707"/>
      <c r="DU45" s="707"/>
      <c r="DV45" s="708"/>
      <c r="DW45" s="709"/>
      <c r="DX45" s="710"/>
      <c r="DY45" s="710"/>
      <c r="DZ45" s="710"/>
      <c r="EA45" s="710"/>
      <c r="EB45" s="710"/>
      <c r="EC45" s="711"/>
    </row>
    <row r="46" spans="2:133" ht="11.25" customHeight="1" x14ac:dyDescent="0.2">
      <c r="B46" s="215" t="s">
        <v>359</v>
      </c>
      <c r="R46" s="226"/>
      <c r="S46" s="226"/>
      <c r="T46" s="226"/>
      <c r="U46" s="226"/>
      <c r="V46" s="226"/>
      <c r="W46" s="226"/>
      <c r="X46" s="226"/>
      <c r="Y46" s="226"/>
      <c r="Z46" s="226"/>
      <c r="AA46" s="226"/>
      <c r="AB46" s="226"/>
      <c r="AC46" s="226"/>
      <c r="AD46" s="226"/>
      <c r="AE46" s="226"/>
      <c r="AF46" s="226"/>
      <c r="AG46" s="226"/>
      <c r="AH46" s="226"/>
      <c r="AI46" s="226"/>
      <c r="AJ46" s="226"/>
      <c r="AK46" s="226"/>
      <c r="AL46" s="226"/>
      <c r="AM46" s="226"/>
      <c r="AN46" s="226"/>
      <c r="AO46" s="226"/>
      <c r="CD46" s="670"/>
      <c r="CE46" s="671"/>
      <c r="CF46" s="632" t="s">
        <v>360</v>
      </c>
      <c r="CG46" s="633"/>
      <c r="CH46" s="633"/>
      <c r="CI46" s="633"/>
      <c r="CJ46" s="633"/>
      <c r="CK46" s="633"/>
      <c r="CL46" s="633"/>
      <c r="CM46" s="633"/>
      <c r="CN46" s="633"/>
      <c r="CO46" s="633"/>
      <c r="CP46" s="633"/>
      <c r="CQ46" s="634"/>
      <c r="CR46" s="635">
        <v>6894318</v>
      </c>
      <c r="CS46" s="636"/>
      <c r="CT46" s="636"/>
      <c r="CU46" s="636"/>
      <c r="CV46" s="636"/>
      <c r="CW46" s="636"/>
      <c r="CX46" s="636"/>
      <c r="CY46" s="637"/>
      <c r="CZ46" s="640">
        <v>6.8</v>
      </c>
      <c r="DA46" s="641"/>
      <c r="DB46" s="641"/>
      <c r="DC46" s="647"/>
      <c r="DD46" s="644">
        <v>4973243</v>
      </c>
      <c r="DE46" s="636"/>
      <c r="DF46" s="636"/>
      <c r="DG46" s="636"/>
      <c r="DH46" s="636"/>
      <c r="DI46" s="636"/>
      <c r="DJ46" s="636"/>
      <c r="DK46" s="637"/>
      <c r="DL46" s="706"/>
      <c r="DM46" s="707"/>
      <c r="DN46" s="707"/>
      <c r="DO46" s="707"/>
      <c r="DP46" s="707"/>
      <c r="DQ46" s="707"/>
      <c r="DR46" s="707"/>
      <c r="DS46" s="707"/>
      <c r="DT46" s="707"/>
      <c r="DU46" s="707"/>
      <c r="DV46" s="708"/>
      <c r="DW46" s="709"/>
      <c r="DX46" s="710"/>
      <c r="DY46" s="710"/>
      <c r="DZ46" s="710"/>
      <c r="EA46" s="710"/>
      <c r="EB46" s="710"/>
      <c r="EC46" s="711"/>
    </row>
    <row r="47" spans="2:133" ht="11.25" customHeight="1" x14ac:dyDescent="0.2">
      <c r="B47" s="227" t="s">
        <v>361</v>
      </c>
      <c r="R47" s="226"/>
      <c r="S47" s="226"/>
      <c r="T47" s="226"/>
      <c r="U47" s="226"/>
      <c r="V47" s="226"/>
      <c r="W47" s="226"/>
      <c r="X47" s="226"/>
      <c r="Y47" s="226"/>
      <c r="Z47" s="226"/>
      <c r="AA47" s="226"/>
      <c r="AB47" s="226"/>
      <c r="AC47" s="226"/>
      <c r="AD47" s="226"/>
      <c r="AE47" s="226"/>
      <c r="AF47" s="226"/>
      <c r="AG47" s="226"/>
      <c r="AH47" s="226"/>
      <c r="AI47" s="226"/>
      <c r="AJ47" s="226"/>
      <c r="AK47" s="226"/>
      <c r="AL47" s="226"/>
      <c r="AM47" s="226"/>
      <c r="AN47" s="226"/>
      <c r="AO47" s="226"/>
      <c r="CD47" s="670"/>
      <c r="CE47" s="671"/>
      <c r="CF47" s="632" t="s">
        <v>362</v>
      </c>
      <c r="CG47" s="633"/>
      <c r="CH47" s="633"/>
      <c r="CI47" s="633"/>
      <c r="CJ47" s="633"/>
      <c r="CK47" s="633"/>
      <c r="CL47" s="633"/>
      <c r="CM47" s="633"/>
      <c r="CN47" s="633"/>
      <c r="CO47" s="633"/>
      <c r="CP47" s="633"/>
      <c r="CQ47" s="634"/>
      <c r="CR47" s="635" t="s">
        <v>250</v>
      </c>
      <c r="CS47" s="664"/>
      <c r="CT47" s="664"/>
      <c r="CU47" s="664"/>
      <c r="CV47" s="664"/>
      <c r="CW47" s="664"/>
      <c r="CX47" s="664"/>
      <c r="CY47" s="665"/>
      <c r="CZ47" s="640" t="s">
        <v>127</v>
      </c>
      <c r="DA47" s="662"/>
      <c r="DB47" s="662"/>
      <c r="DC47" s="666"/>
      <c r="DD47" s="644" t="s">
        <v>127</v>
      </c>
      <c r="DE47" s="664"/>
      <c r="DF47" s="664"/>
      <c r="DG47" s="664"/>
      <c r="DH47" s="664"/>
      <c r="DI47" s="664"/>
      <c r="DJ47" s="664"/>
      <c r="DK47" s="665"/>
      <c r="DL47" s="706"/>
      <c r="DM47" s="707"/>
      <c r="DN47" s="707"/>
      <c r="DO47" s="707"/>
      <c r="DP47" s="707"/>
      <c r="DQ47" s="707"/>
      <c r="DR47" s="707"/>
      <c r="DS47" s="707"/>
      <c r="DT47" s="707"/>
      <c r="DU47" s="707"/>
      <c r="DV47" s="708"/>
      <c r="DW47" s="709"/>
      <c r="DX47" s="710"/>
      <c r="DY47" s="710"/>
      <c r="DZ47" s="710"/>
      <c r="EA47" s="710"/>
      <c r="EB47" s="710"/>
      <c r="EC47" s="711"/>
    </row>
    <row r="48" spans="2:133" ht="11" x14ac:dyDescent="0.2">
      <c r="B48" s="227" t="s">
        <v>363</v>
      </c>
      <c r="CD48" s="672"/>
      <c r="CE48" s="673"/>
      <c r="CF48" s="632" t="s">
        <v>364</v>
      </c>
      <c r="CG48" s="633"/>
      <c r="CH48" s="633"/>
      <c r="CI48" s="633"/>
      <c r="CJ48" s="633"/>
      <c r="CK48" s="633"/>
      <c r="CL48" s="633"/>
      <c r="CM48" s="633"/>
      <c r="CN48" s="633"/>
      <c r="CO48" s="633"/>
      <c r="CP48" s="633"/>
      <c r="CQ48" s="634"/>
      <c r="CR48" s="635" t="s">
        <v>127</v>
      </c>
      <c r="CS48" s="636"/>
      <c r="CT48" s="636"/>
      <c r="CU48" s="636"/>
      <c r="CV48" s="636"/>
      <c r="CW48" s="636"/>
      <c r="CX48" s="636"/>
      <c r="CY48" s="637"/>
      <c r="CZ48" s="640" t="s">
        <v>232</v>
      </c>
      <c r="DA48" s="641"/>
      <c r="DB48" s="641"/>
      <c r="DC48" s="647"/>
      <c r="DD48" s="644" t="s">
        <v>127</v>
      </c>
      <c r="DE48" s="636"/>
      <c r="DF48" s="636"/>
      <c r="DG48" s="636"/>
      <c r="DH48" s="636"/>
      <c r="DI48" s="636"/>
      <c r="DJ48" s="636"/>
      <c r="DK48" s="637"/>
      <c r="DL48" s="706"/>
      <c r="DM48" s="707"/>
      <c r="DN48" s="707"/>
      <c r="DO48" s="707"/>
      <c r="DP48" s="707"/>
      <c r="DQ48" s="707"/>
      <c r="DR48" s="707"/>
      <c r="DS48" s="707"/>
      <c r="DT48" s="707"/>
      <c r="DU48" s="707"/>
      <c r="DV48" s="708"/>
      <c r="DW48" s="709"/>
      <c r="DX48" s="710"/>
      <c r="DY48" s="710"/>
      <c r="DZ48" s="710"/>
      <c r="EA48" s="710"/>
      <c r="EB48" s="710"/>
      <c r="EC48" s="711"/>
    </row>
    <row r="49" spans="82:133" ht="11.25" customHeight="1" x14ac:dyDescent="0.2">
      <c r="CD49" s="653" t="s">
        <v>365</v>
      </c>
      <c r="CE49" s="654"/>
      <c r="CF49" s="654"/>
      <c r="CG49" s="654"/>
      <c r="CH49" s="654"/>
      <c r="CI49" s="654"/>
      <c r="CJ49" s="654"/>
      <c r="CK49" s="654"/>
      <c r="CL49" s="654"/>
      <c r="CM49" s="654"/>
      <c r="CN49" s="654"/>
      <c r="CO49" s="654"/>
      <c r="CP49" s="654"/>
      <c r="CQ49" s="655"/>
      <c r="CR49" s="704">
        <v>100786380</v>
      </c>
      <c r="CS49" s="694"/>
      <c r="CT49" s="694"/>
      <c r="CU49" s="694"/>
      <c r="CV49" s="694"/>
      <c r="CW49" s="694"/>
      <c r="CX49" s="694"/>
      <c r="CY49" s="721"/>
      <c r="CZ49" s="716">
        <v>100</v>
      </c>
      <c r="DA49" s="722"/>
      <c r="DB49" s="722"/>
      <c r="DC49" s="723"/>
      <c r="DD49" s="724">
        <v>78041563</v>
      </c>
      <c r="DE49" s="694"/>
      <c r="DF49" s="694"/>
      <c r="DG49" s="694"/>
      <c r="DH49" s="694"/>
      <c r="DI49" s="694"/>
      <c r="DJ49" s="694"/>
      <c r="DK49" s="721"/>
      <c r="DL49" s="725"/>
      <c r="DM49" s="726"/>
      <c r="DN49" s="726"/>
      <c r="DO49" s="726"/>
      <c r="DP49" s="726"/>
      <c r="DQ49" s="726"/>
      <c r="DR49" s="726"/>
      <c r="DS49" s="726"/>
      <c r="DT49" s="726"/>
      <c r="DU49" s="726"/>
      <c r="DV49" s="727"/>
      <c r="DW49" s="728"/>
      <c r="DX49" s="729"/>
      <c r="DY49" s="729"/>
      <c r="DZ49" s="729"/>
      <c r="EA49" s="729"/>
      <c r="EB49" s="729"/>
      <c r="EC49" s="730"/>
    </row>
  </sheetData>
  <sheetProtection algorithmName="SHA-512" hashValue="4960C0Oe4mSAG2i5q73ojeUjyyOF7eQ6sqf6VFkWZwpe7LpmPaEGO3Cr1hNqk/ostU+KLw6cBjSUNcdE9EPOAw==" saltValue="KXiakLy6yxfAfPP6VvkNJg==" spinCount="100000" sheet="1" objects="1" scenarios="1"/>
  <mergeCells count="606">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CF46:CQ46"/>
    <mergeCell ref="CR46:CY46"/>
    <mergeCell ref="CZ46:DC46"/>
    <mergeCell ref="DD46:DK46"/>
    <mergeCell ref="DD42:DK42"/>
    <mergeCell ref="DL42:DV42"/>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BV42:CB42"/>
    <mergeCell ref="CD42:CQ42"/>
    <mergeCell ref="CR42:CY42"/>
    <mergeCell ref="CZ42:DC42"/>
    <mergeCell ref="B42:Q42"/>
    <mergeCell ref="R42:Y42"/>
    <mergeCell ref="Z42:AC42"/>
    <mergeCell ref="AD42:AK42"/>
    <mergeCell ref="AL42:AO42"/>
    <mergeCell ref="AQ42:AY42"/>
    <mergeCell ref="CD41:CQ41"/>
    <mergeCell ref="CR41:CY41"/>
    <mergeCell ref="CZ41:DC41"/>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6:Q36"/>
    <mergeCell ref="R36:Y36"/>
    <mergeCell ref="Z36:AC36"/>
    <mergeCell ref="AD36:AK36"/>
    <mergeCell ref="AL36:AO36"/>
    <mergeCell ref="AQ36:AY36"/>
    <mergeCell ref="AZ36:BF36"/>
    <mergeCell ref="BG36:BU36"/>
    <mergeCell ref="BV36:CB36"/>
    <mergeCell ref="CD36:CQ36"/>
    <mergeCell ref="CR36:CY36"/>
    <mergeCell ref="CZ36:DC36"/>
    <mergeCell ref="DD36:DK36"/>
    <mergeCell ref="DL36:DV36"/>
    <mergeCell ref="DW36:EC36"/>
    <mergeCell ref="DW35:EC35"/>
    <mergeCell ref="CD35:CQ35"/>
    <mergeCell ref="CR35:CY35"/>
    <mergeCell ref="CZ35:DC35"/>
    <mergeCell ref="DD35:DK35"/>
    <mergeCell ref="DL35:DV35"/>
    <mergeCell ref="Z35:AC35"/>
    <mergeCell ref="AD35:AK35"/>
    <mergeCell ref="AL35:AO35"/>
    <mergeCell ref="AQ35:BF35"/>
    <mergeCell ref="CD34:CQ34"/>
    <mergeCell ref="CR34:CY34"/>
    <mergeCell ref="BG35:CB35"/>
    <mergeCell ref="CZ34:DC34"/>
    <mergeCell ref="DD34:DK34"/>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P31:AS33"/>
    <mergeCell ref="AT31:AT33"/>
    <mergeCell ref="DW30:EC30"/>
    <mergeCell ref="AD29:AK29"/>
    <mergeCell ref="AL29:AO29"/>
    <mergeCell ref="AP29:BF29"/>
    <mergeCell ref="BG29:BN29"/>
    <mergeCell ref="BG28:BN28"/>
    <mergeCell ref="BO28:BR28"/>
    <mergeCell ref="Z32:AC32"/>
    <mergeCell ref="AD32:AK32"/>
    <mergeCell ref="AL32:AO32"/>
    <mergeCell ref="AD31:AK31"/>
    <mergeCell ref="AL31:AO31"/>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DD29:DK29"/>
    <mergeCell ref="DL29:DV29"/>
    <mergeCell ref="B27:Q27"/>
    <mergeCell ref="R27:Y27"/>
    <mergeCell ref="Z27:AC27"/>
    <mergeCell ref="AD27:AK27"/>
    <mergeCell ref="AL27:AO27"/>
    <mergeCell ref="AP27:BF27"/>
    <mergeCell ref="BG27:BN27"/>
    <mergeCell ref="BO27:BR27"/>
    <mergeCell ref="BS27:CB27"/>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8"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70" zoomScaleNormal="70" zoomScaleSheetLayoutView="70" workbookViewId="0"/>
  </sheetViews>
  <sheetFormatPr defaultColWidth="0" defaultRowHeight="13" zeroHeight="1" x14ac:dyDescent="0.2"/>
  <cols>
    <col min="1" max="130" width="2.7265625" style="233" customWidth="1"/>
    <col min="131" max="131" width="1.54296875" style="233" customWidth="1"/>
    <col min="132" max="16384" width="9" style="233" hidden="1"/>
  </cols>
  <sheetData>
    <row r="1" spans="1:131" ht="11.25" customHeight="1" thickBot="1" x14ac:dyDescent="0.25">
      <c r="A1" s="229"/>
      <c r="B1" s="229"/>
      <c r="C1" s="229"/>
      <c r="D1" s="229"/>
      <c r="E1" s="229"/>
      <c r="F1" s="229"/>
      <c r="G1" s="229"/>
      <c r="H1" s="229"/>
      <c r="I1" s="229"/>
      <c r="J1" s="229"/>
      <c r="K1" s="229"/>
      <c r="L1" s="229"/>
      <c r="M1" s="229"/>
      <c r="N1" s="230"/>
      <c r="O1" s="230"/>
      <c r="P1" s="230"/>
      <c r="Q1" s="230"/>
      <c r="R1" s="230"/>
      <c r="S1" s="230"/>
      <c r="T1" s="230"/>
      <c r="U1" s="230"/>
      <c r="V1" s="230"/>
      <c r="W1" s="230"/>
      <c r="X1" s="230"/>
      <c r="Y1" s="230"/>
      <c r="Z1" s="230"/>
      <c r="AA1" s="230"/>
      <c r="AB1" s="230"/>
      <c r="AC1" s="230"/>
      <c r="AD1" s="230"/>
      <c r="AE1" s="230"/>
      <c r="AF1" s="230"/>
      <c r="AG1" s="230"/>
      <c r="AH1" s="230"/>
      <c r="AI1" s="230"/>
      <c r="AJ1" s="230"/>
      <c r="AK1" s="230"/>
      <c r="AL1" s="230"/>
      <c r="AM1" s="230"/>
      <c r="AN1" s="230"/>
      <c r="AO1" s="230"/>
      <c r="AP1" s="230"/>
      <c r="AQ1" s="230"/>
      <c r="AR1" s="230"/>
      <c r="AS1" s="230"/>
      <c r="AT1" s="230"/>
      <c r="AU1" s="230"/>
      <c r="AV1" s="230"/>
      <c r="AW1" s="230"/>
      <c r="AX1" s="230"/>
      <c r="AY1" s="230"/>
      <c r="AZ1" s="230"/>
      <c r="BA1" s="230"/>
      <c r="BB1" s="230"/>
      <c r="BC1" s="230"/>
      <c r="BD1" s="230"/>
      <c r="BE1" s="230"/>
      <c r="BF1" s="230"/>
      <c r="BG1" s="230"/>
      <c r="BH1" s="230"/>
      <c r="BI1" s="230"/>
      <c r="BJ1" s="230"/>
      <c r="BK1" s="230"/>
      <c r="BL1" s="230"/>
      <c r="BM1" s="230"/>
      <c r="BN1" s="230"/>
      <c r="BO1" s="230"/>
      <c r="BP1" s="230"/>
      <c r="BQ1" s="230"/>
      <c r="BR1" s="230"/>
      <c r="BS1" s="230"/>
      <c r="BT1" s="230"/>
      <c r="BU1" s="230"/>
      <c r="BV1" s="230"/>
      <c r="BW1" s="230"/>
      <c r="BX1" s="230"/>
      <c r="BY1" s="230"/>
      <c r="BZ1" s="230"/>
      <c r="CA1" s="230"/>
      <c r="CB1" s="230"/>
      <c r="CC1" s="230"/>
      <c r="CD1" s="230"/>
      <c r="CE1" s="230"/>
      <c r="CF1" s="230"/>
      <c r="CG1" s="230"/>
      <c r="CH1" s="230"/>
      <c r="CI1" s="230"/>
      <c r="CJ1" s="230"/>
      <c r="CK1" s="230"/>
      <c r="CL1" s="230"/>
      <c r="CM1" s="230"/>
      <c r="CN1" s="230"/>
      <c r="CO1" s="230"/>
      <c r="CP1" s="230"/>
      <c r="CQ1" s="230"/>
      <c r="CR1" s="230"/>
      <c r="CS1" s="230"/>
      <c r="CT1" s="230"/>
      <c r="CU1" s="230"/>
      <c r="CV1" s="230"/>
      <c r="CW1" s="230"/>
      <c r="CX1" s="230"/>
      <c r="CY1" s="230"/>
      <c r="CZ1" s="230"/>
      <c r="DA1" s="230"/>
      <c r="DB1" s="230"/>
      <c r="DC1" s="230"/>
      <c r="DD1" s="230"/>
      <c r="DE1" s="230"/>
      <c r="DF1" s="230"/>
      <c r="DG1" s="230"/>
      <c r="DH1" s="230"/>
      <c r="DI1" s="230"/>
      <c r="DJ1" s="230"/>
      <c r="DK1" s="230"/>
      <c r="DL1" s="230"/>
      <c r="DM1" s="230"/>
      <c r="DN1" s="230"/>
      <c r="DO1" s="230"/>
      <c r="DP1" s="230"/>
      <c r="DQ1" s="231"/>
      <c r="DR1" s="231"/>
      <c r="DS1" s="231"/>
      <c r="DT1" s="231"/>
      <c r="DU1" s="231"/>
      <c r="DV1" s="231"/>
      <c r="DW1" s="231"/>
      <c r="DX1" s="231"/>
      <c r="DY1" s="231"/>
      <c r="DZ1" s="231"/>
      <c r="EA1" s="232"/>
    </row>
    <row r="2" spans="1:131" ht="26.25" customHeight="1" thickBot="1" x14ac:dyDescent="0.25">
      <c r="A2" s="234" t="s">
        <v>366</v>
      </c>
      <c r="B2" s="230"/>
      <c r="C2" s="230"/>
      <c r="D2" s="230"/>
      <c r="E2" s="230"/>
      <c r="F2" s="230"/>
      <c r="G2" s="230"/>
      <c r="H2" s="230"/>
      <c r="I2" s="230"/>
      <c r="J2" s="230"/>
      <c r="K2" s="230"/>
      <c r="L2" s="230"/>
      <c r="M2" s="230"/>
      <c r="N2" s="230"/>
      <c r="O2" s="230"/>
      <c r="P2" s="230"/>
      <c r="Q2" s="230"/>
      <c r="R2" s="230"/>
      <c r="S2" s="230"/>
      <c r="T2" s="230"/>
      <c r="U2" s="230"/>
      <c r="V2" s="230"/>
      <c r="W2" s="230"/>
      <c r="X2" s="230"/>
      <c r="Y2" s="230"/>
      <c r="Z2" s="230"/>
      <c r="AA2" s="230"/>
      <c r="AB2" s="230"/>
      <c r="AC2" s="230"/>
      <c r="AD2" s="230"/>
      <c r="AE2" s="230"/>
      <c r="AF2" s="230"/>
      <c r="AG2" s="230"/>
      <c r="AH2" s="230"/>
      <c r="AI2" s="230"/>
      <c r="AJ2" s="230"/>
      <c r="AK2" s="230"/>
      <c r="AL2" s="230"/>
      <c r="AM2" s="230"/>
      <c r="AN2" s="230"/>
      <c r="AO2" s="230"/>
      <c r="AP2" s="230"/>
      <c r="AQ2" s="230"/>
      <c r="AR2" s="230"/>
      <c r="AS2" s="230"/>
      <c r="AT2" s="230"/>
      <c r="AU2" s="230"/>
      <c r="AV2" s="230"/>
      <c r="AW2" s="230"/>
      <c r="AX2" s="230"/>
      <c r="AY2" s="230"/>
      <c r="AZ2" s="230"/>
      <c r="BA2" s="230"/>
      <c r="BB2" s="230"/>
      <c r="BC2" s="230"/>
      <c r="BD2" s="230"/>
      <c r="BE2" s="230"/>
      <c r="BF2" s="230"/>
      <c r="BG2" s="230"/>
      <c r="BH2" s="230"/>
      <c r="BI2" s="230"/>
      <c r="BJ2" s="230"/>
      <c r="BK2" s="230"/>
      <c r="BL2" s="230"/>
      <c r="BM2" s="230"/>
      <c r="BN2" s="230"/>
      <c r="BO2" s="230"/>
      <c r="BP2" s="230"/>
      <c r="BQ2" s="230"/>
      <c r="BR2" s="230"/>
      <c r="BS2" s="230"/>
      <c r="BT2" s="230"/>
      <c r="BU2" s="230"/>
      <c r="BV2" s="230"/>
      <c r="BW2" s="230"/>
      <c r="BX2" s="230"/>
      <c r="BY2" s="230"/>
      <c r="BZ2" s="230"/>
      <c r="CA2" s="230"/>
      <c r="CB2" s="230"/>
      <c r="CC2" s="230"/>
      <c r="CD2" s="230"/>
      <c r="CE2" s="230"/>
      <c r="CF2" s="230"/>
      <c r="CG2" s="230"/>
      <c r="CH2" s="230"/>
      <c r="CI2" s="230"/>
      <c r="CJ2" s="230"/>
      <c r="CK2" s="230"/>
      <c r="CL2" s="230"/>
      <c r="CM2" s="230"/>
      <c r="CN2" s="230"/>
      <c r="CO2" s="230"/>
      <c r="CP2" s="230"/>
      <c r="CQ2" s="230"/>
      <c r="CR2" s="230"/>
      <c r="CS2" s="230"/>
      <c r="CT2" s="230"/>
      <c r="CU2" s="230"/>
      <c r="CV2" s="230"/>
      <c r="CW2" s="230"/>
      <c r="CX2" s="230"/>
      <c r="CY2" s="230"/>
      <c r="CZ2" s="230"/>
      <c r="DA2" s="230"/>
      <c r="DB2" s="230"/>
      <c r="DC2" s="230"/>
      <c r="DD2" s="230"/>
      <c r="DE2" s="230"/>
      <c r="DF2" s="230"/>
      <c r="DG2" s="230"/>
      <c r="DH2" s="230"/>
      <c r="DI2" s="230"/>
      <c r="DJ2" s="760" t="s">
        <v>367</v>
      </c>
      <c r="DK2" s="761"/>
      <c r="DL2" s="761"/>
      <c r="DM2" s="761"/>
      <c r="DN2" s="761"/>
      <c r="DO2" s="762"/>
      <c r="DP2" s="230"/>
      <c r="DQ2" s="760" t="s">
        <v>368</v>
      </c>
      <c r="DR2" s="761"/>
      <c r="DS2" s="761"/>
      <c r="DT2" s="761"/>
      <c r="DU2" s="761"/>
      <c r="DV2" s="761"/>
      <c r="DW2" s="761"/>
      <c r="DX2" s="761"/>
      <c r="DY2" s="761"/>
      <c r="DZ2" s="762"/>
      <c r="EA2" s="232"/>
    </row>
    <row r="3" spans="1:131" ht="11.25" customHeight="1" x14ac:dyDescent="0.2">
      <c r="A3" s="230"/>
      <c r="B3" s="230"/>
      <c r="C3" s="230"/>
      <c r="D3" s="230"/>
      <c r="E3" s="230"/>
      <c r="F3" s="230"/>
      <c r="G3" s="230"/>
      <c r="H3" s="230"/>
      <c r="I3" s="230"/>
      <c r="J3" s="230"/>
      <c r="K3" s="230"/>
      <c r="L3" s="230"/>
      <c r="M3" s="230"/>
      <c r="N3" s="230"/>
      <c r="O3" s="230"/>
      <c r="P3" s="230"/>
      <c r="Q3" s="230"/>
      <c r="R3" s="230"/>
      <c r="S3" s="230"/>
      <c r="T3" s="230"/>
      <c r="U3" s="230"/>
      <c r="V3" s="230"/>
      <c r="W3" s="230"/>
      <c r="X3" s="230"/>
      <c r="Y3" s="230"/>
      <c r="Z3" s="230"/>
      <c r="AA3" s="230"/>
      <c r="AB3" s="230"/>
      <c r="AC3" s="230"/>
      <c r="AD3" s="230"/>
      <c r="AE3" s="230"/>
      <c r="AF3" s="230"/>
      <c r="AG3" s="230"/>
      <c r="AH3" s="230"/>
      <c r="AI3" s="230"/>
      <c r="AJ3" s="230"/>
      <c r="AK3" s="230"/>
      <c r="AL3" s="230"/>
      <c r="AM3" s="230"/>
      <c r="AN3" s="230"/>
      <c r="AO3" s="230"/>
      <c r="AP3" s="230"/>
      <c r="AQ3" s="230"/>
      <c r="AR3" s="230"/>
      <c r="AS3" s="230"/>
      <c r="AT3" s="230"/>
      <c r="AU3" s="230"/>
      <c r="AV3" s="230"/>
      <c r="AW3" s="230"/>
      <c r="AX3" s="230"/>
      <c r="AY3" s="230"/>
      <c r="AZ3" s="230"/>
      <c r="BA3" s="230"/>
      <c r="BB3" s="230"/>
      <c r="BC3" s="230"/>
      <c r="BD3" s="230"/>
      <c r="BE3" s="230"/>
      <c r="BF3" s="230"/>
      <c r="BG3" s="230"/>
      <c r="BH3" s="230"/>
      <c r="BI3" s="230"/>
      <c r="BJ3" s="230"/>
      <c r="BK3" s="230"/>
      <c r="BL3" s="230"/>
      <c r="BM3" s="230"/>
      <c r="BN3" s="230"/>
      <c r="BO3" s="230"/>
      <c r="BP3" s="230"/>
      <c r="BQ3" s="230"/>
      <c r="BR3" s="230"/>
      <c r="BS3" s="230"/>
      <c r="BT3" s="230"/>
      <c r="BU3" s="230"/>
      <c r="BV3" s="230"/>
      <c r="BW3" s="230"/>
      <c r="BX3" s="230"/>
      <c r="BY3" s="230"/>
      <c r="BZ3" s="230"/>
      <c r="CA3" s="230"/>
      <c r="CB3" s="230"/>
      <c r="CC3" s="230"/>
      <c r="CD3" s="230"/>
      <c r="CE3" s="230"/>
      <c r="CF3" s="230"/>
      <c r="CG3" s="230"/>
      <c r="CH3" s="230"/>
      <c r="CI3" s="230"/>
      <c r="CJ3" s="230"/>
      <c r="CK3" s="230"/>
      <c r="CL3" s="230"/>
      <c r="CM3" s="230"/>
      <c r="CN3" s="230"/>
      <c r="CO3" s="230"/>
      <c r="CP3" s="230"/>
      <c r="CQ3" s="230"/>
      <c r="CR3" s="230"/>
      <c r="CS3" s="230"/>
      <c r="CT3" s="230"/>
      <c r="CU3" s="230"/>
      <c r="CV3" s="230"/>
      <c r="CW3" s="230"/>
      <c r="CX3" s="230"/>
      <c r="CY3" s="230"/>
      <c r="CZ3" s="230"/>
      <c r="DA3" s="230"/>
      <c r="DB3" s="230"/>
      <c r="DC3" s="230"/>
      <c r="DD3" s="230"/>
      <c r="DE3" s="230"/>
      <c r="DF3" s="230"/>
      <c r="DG3" s="230"/>
      <c r="DH3" s="230"/>
      <c r="DI3" s="230"/>
      <c r="DJ3" s="230"/>
      <c r="DK3" s="230"/>
      <c r="DL3" s="230"/>
      <c r="DM3" s="230"/>
      <c r="DN3" s="230"/>
      <c r="DO3" s="230"/>
      <c r="DP3" s="230"/>
      <c r="DQ3" s="230"/>
      <c r="DR3" s="230"/>
      <c r="DS3" s="230"/>
      <c r="DT3" s="230"/>
      <c r="DU3" s="230"/>
      <c r="DV3" s="230"/>
      <c r="DW3" s="230"/>
      <c r="DX3" s="230"/>
      <c r="DY3" s="230"/>
      <c r="DZ3" s="230"/>
      <c r="EA3" s="232"/>
    </row>
    <row r="4" spans="1:131" s="238" customFormat="1" ht="26.25" customHeight="1" thickBot="1" x14ac:dyDescent="0.25">
      <c r="A4" s="763" t="s">
        <v>369</v>
      </c>
      <c r="B4" s="763"/>
      <c r="C4" s="763"/>
      <c r="D4" s="763"/>
      <c r="E4" s="763"/>
      <c r="F4" s="763"/>
      <c r="G4" s="763"/>
      <c r="H4" s="763"/>
      <c r="I4" s="763"/>
      <c r="J4" s="763"/>
      <c r="K4" s="763"/>
      <c r="L4" s="763"/>
      <c r="M4" s="763"/>
      <c r="N4" s="763"/>
      <c r="O4" s="763"/>
      <c r="P4" s="763"/>
      <c r="Q4" s="763"/>
      <c r="R4" s="763"/>
      <c r="S4" s="763"/>
      <c r="T4" s="763"/>
      <c r="U4" s="763"/>
      <c r="V4" s="763"/>
      <c r="W4" s="763"/>
      <c r="X4" s="763"/>
      <c r="Y4" s="763"/>
      <c r="Z4" s="763"/>
      <c r="AA4" s="763"/>
      <c r="AB4" s="763"/>
      <c r="AC4" s="763"/>
      <c r="AD4" s="763"/>
      <c r="AE4" s="763"/>
      <c r="AF4" s="763"/>
      <c r="AG4" s="763"/>
      <c r="AH4" s="763"/>
      <c r="AI4" s="763"/>
      <c r="AJ4" s="763"/>
      <c r="AK4" s="763"/>
      <c r="AL4" s="763"/>
      <c r="AM4" s="763"/>
      <c r="AN4" s="763"/>
      <c r="AO4" s="763"/>
      <c r="AP4" s="763"/>
      <c r="AQ4" s="763"/>
      <c r="AR4" s="763"/>
      <c r="AS4" s="763"/>
      <c r="AT4" s="763"/>
      <c r="AU4" s="763"/>
      <c r="AV4" s="763"/>
      <c r="AW4" s="763"/>
      <c r="AX4" s="763"/>
      <c r="AY4" s="763"/>
      <c r="AZ4" s="235"/>
      <c r="BA4" s="235"/>
      <c r="BB4" s="235"/>
      <c r="BC4" s="235"/>
      <c r="BD4" s="235"/>
      <c r="BE4" s="236"/>
      <c r="BF4" s="236"/>
      <c r="BG4" s="236"/>
      <c r="BH4" s="236"/>
      <c r="BI4" s="236"/>
      <c r="BJ4" s="236"/>
      <c r="BK4" s="236"/>
      <c r="BL4" s="236"/>
      <c r="BM4" s="236"/>
      <c r="BN4" s="236"/>
      <c r="BO4" s="236"/>
      <c r="BP4" s="236"/>
      <c r="BQ4" s="235" t="s">
        <v>370</v>
      </c>
      <c r="BR4" s="235"/>
      <c r="BS4" s="235"/>
      <c r="BT4" s="235"/>
      <c r="BU4" s="235"/>
      <c r="BV4" s="235"/>
      <c r="BW4" s="235"/>
      <c r="BX4" s="235"/>
      <c r="BY4" s="235"/>
      <c r="BZ4" s="235"/>
      <c r="CA4" s="235"/>
      <c r="CB4" s="235"/>
      <c r="CC4" s="235"/>
      <c r="CD4" s="235"/>
      <c r="CE4" s="235"/>
      <c r="CF4" s="235"/>
      <c r="CG4" s="235"/>
      <c r="CH4" s="235"/>
      <c r="CI4" s="235"/>
      <c r="CJ4" s="235"/>
      <c r="CK4" s="235"/>
      <c r="CL4" s="235"/>
      <c r="CM4" s="235"/>
      <c r="CN4" s="235"/>
      <c r="CO4" s="235"/>
      <c r="CP4" s="235"/>
      <c r="CQ4" s="235"/>
      <c r="CR4" s="235"/>
      <c r="CS4" s="235"/>
      <c r="CT4" s="235"/>
      <c r="CU4" s="235"/>
      <c r="CV4" s="235"/>
      <c r="CW4" s="235"/>
      <c r="CX4" s="235"/>
      <c r="CY4" s="235"/>
      <c r="CZ4" s="235"/>
      <c r="DA4" s="235"/>
      <c r="DB4" s="235"/>
      <c r="DC4" s="235"/>
      <c r="DD4" s="235"/>
      <c r="DE4" s="235"/>
      <c r="DF4" s="235"/>
      <c r="DG4" s="235"/>
      <c r="DH4" s="235"/>
      <c r="DI4" s="235"/>
      <c r="DJ4" s="235"/>
      <c r="DK4" s="235"/>
      <c r="DL4" s="235"/>
      <c r="DM4" s="235"/>
      <c r="DN4" s="235"/>
      <c r="DO4" s="235"/>
      <c r="DP4" s="235"/>
      <c r="DQ4" s="235"/>
      <c r="DR4" s="235"/>
      <c r="DS4" s="235"/>
      <c r="DT4" s="235"/>
      <c r="DU4" s="235"/>
      <c r="DV4" s="235"/>
      <c r="DW4" s="235"/>
      <c r="DX4" s="235"/>
      <c r="DY4" s="235"/>
      <c r="DZ4" s="235"/>
      <c r="EA4" s="237"/>
    </row>
    <row r="5" spans="1:131" s="238" customFormat="1" ht="26.25" customHeight="1" x14ac:dyDescent="0.2">
      <c r="A5" s="754" t="s">
        <v>371</v>
      </c>
      <c r="B5" s="755"/>
      <c r="C5" s="755"/>
      <c r="D5" s="755"/>
      <c r="E5" s="755"/>
      <c r="F5" s="755"/>
      <c r="G5" s="755"/>
      <c r="H5" s="755"/>
      <c r="I5" s="755"/>
      <c r="J5" s="755"/>
      <c r="K5" s="755"/>
      <c r="L5" s="755"/>
      <c r="M5" s="755"/>
      <c r="N5" s="755"/>
      <c r="O5" s="755"/>
      <c r="P5" s="756"/>
      <c r="Q5" s="731" t="s">
        <v>372</v>
      </c>
      <c r="R5" s="732"/>
      <c r="S5" s="732"/>
      <c r="T5" s="732"/>
      <c r="U5" s="733"/>
      <c r="V5" s="731" t="s">
        <v>373</v>
      </c>
      <c r="W5" s="732"/>
      <c r="X5" s="732"/>
      <c r="Y5" s="732"/>
      <c r="Z5" s="733"/>
      <c r="AA5" s="731" t="s">
        <v>374</v>
      </c>
      <c r="AB5" s="732"/>
      <c r="AC5" s="732"/>
      <c r="AD5" s="732"/>
      <c r="AE5" s="732"/>
      <c r="AF5" s="764" t="s">
        <v>375</v>
      </c>
      <c r="AG5" s="732"/>
      <c r="AH5" s="732"/>
      <c r="AI5" s="732"/>
      <c r="AJ5" s="743"/>
      <c r="AK5" s="732" t="s">
        <v>376</v>
      </c>
      <c r="AL5" s="732"/>
      <c r="AM5" s="732"/>
      <c r="AN5" s="732"/>
      <c r="AO5" s="733"/>
      <c r="AP5" s="731" t="s">
        <v>377</v>
      </c>
      <c r="AQ5" s="732"/>
      <c r="AR5" s="732"/>
      <c r="AS5" s="732"/>
      <c r="AT5" s="733"/>
      <c r="AU5" s="731" t="s">
        <v>378</v>
      </c>
      <c r="AV5" s="732"/>
      <c r="AW5" s="732"/>
      <c r="AX5" s="732"/>
      <c r="AY5" s="743"/>
      <c r="AZ5" s="235"/>
      <c r="BA5" s="235"/>
      <c r="BB5" s="235"/>
      <c r="BC5" s="235"/>
      <c r="BD5" s="235"/>
      <c r="BE5" s="236"/>
      <c r="BF5" s="236"/>
      <c r="BG5" s="236"/>
      <c r="BH5" s="236"/>
      <c r="BI5" s="236"/>
      <c r="BJ5" s="236"/>
      <c r="BK5" s="236"/>
      <c r="BL5" s="236"/>
      <c r="BM5" s="236"/>
      <c r="BN5" s="236"/>
      <c r="BO5" s="236"/>
      <c r="BP5" s="236"/>
      <c r="BQ5" s="754" t="s">
        <v>379</v>
      </c>
      <c r="BR5" s="755"/>
      <c r="BS5" s="755"/>
      <c r="BT5" s="755"/>
      <c r="BU5" s="755"/>
      <c r="BV5" s="755"/>
      <c r="BW5" s="755"/>
      <c r="BX5" s="755"/>
      <c r="BY5" s="755"/>
      <c r="BZ5" s="755"/>
      <c r="CA5" s="755"/>
      <c r="CB5" s="755"/>
      <c r="CC5" s="755"/>
      <c r="CD5" s="755"/>
      <c r="CE5" s="755"/>
      <c r="CF5" s="755"/>
      <c r="CG5" s="756"/>
      <c r="CH5" s="731" t="s">
        <v>380</v>
      </c>
      <c r="CI5" s="732"/>
      <c r="CJ5" s="732"/>
      <c r="CK5" s="732"/>
      <c r="CL5" s="733"/>
      <c r="CM5" s="731" t="s">
        <v>381</v>
      </c>
      <c r="CN5" s="732"/>
      <c r="CO5" s="732"/>
      <c r="CP5" s="732"/>
      <c r="CQ5" s="733"/>
      <c r="CR5" s="731" t="s">
        <v>382</v>
      </c>
      <c r="CS5" s="732"/>
      <c r="CT5" s="732"/>
      <c r="CU5" s="732"/>
      <c r="CV5" s="733"/>
      <c r="CW5" s="731" t="s">
        <v>383</v>
      </c>
      <c r="CX5" s="732"/>
      <c r="CY5" s="732"/>
      <c r="CZ5" s="732"/>
      <c r="DA5" s="733"/>
      <c r="DB5" s="731" t="s">
        <v>384</v>
      </c>
      <c r="DC5" s="732"/>
      <c r="DD5" s="732"/>
      <c r="DE5" s="732"/>
      <c r="DF5" s="733"/>
      <c r="DG5" s="737" t="s">
        <v>385</v>
      </c>
      <c r="DH5" s="738"/>
      <c r="DI5" s="738"/>
      <c r="DJ5" s="738"/>
      <c r="DK5" s="739"/>
      <c r="DL5" s="737" t="s">
        <v>386</v>
      </c>
      <c r="DM5" s="738"/>
      <c r="DN5" s="738"/>
      <c r="DO5" s="738"/>
      <c r="DP5" s="739"/>
      <c r="DQ5" s="731" t="s">
        <v>387</v>
      </c>
      <c r="DR5" s="732"/>
      <c r="DS5" s="732"/>
      <c r="DT5" s="732"/>
      <c r="DU5" s="733"/>
      <c r="DV5" s="731" t="s">
        <v>378</v>
      </c>
      <c r="DW5" s="732"/>
      <c r="DX5" s="732"/>
      <c r="DY5" s="732"/>
      <c r="DZ5" s="743"/>
      <c r="EA5" s="237"/>
    </row>
    <row r="6" spans="1:131" s="238" customFormat="1" ht="26.25" customHeight="1" thickBot="1" x14ac:dyDescent="0.25">
      <c r="A6" s="757"/>
      <c r="B6" s="758"/>
      <c r="C6" s="758"/>
      <c r="D6" s="758"/>
      <c r="E6" s="758"/>
      <c r="F6" s="758"/>
      <c r="G6" s="758"/>
      <c r="H6" s="758"/>
      <c r="I6" s="758"/>
      <c r="J6" s="758"/>
      <c r="K6" s="758"/>
      <c r="L6" s="758"/>
      <c r="M6" s="758"/>
      <c r="N6" s="758"/>
      <c r="O6" s="758"/>
      <c r="P6" s="759"/>
      <c r="Q6" s="734"/>
      <c r="R6" s="735"/>
      <c r="S6" s="735"/>
      <c r="T6" s="735"/>
      <c r="U6" s="736"/>
      <c r="V6" s="734"/>
      <c r="W6" s="735"/>
      <c r="X6" s="735"/>
      <c r="Y6" s="735"/>
      <c r="Z6" s="736"/>
      <c r="AA6" s="734"/>
      <c r="AB6" s="735"/>
      <c r="AC6" s="735"/>
      <c r="AD6" s="735"/>
      <c r="AE6" s="735"/>
      <c r="AF6" s="765"/>
      <c r="AG6" s="735"/>
      <c r="AH6" s="735"/>
      <c r="AI6" s="735"/>
      <c r="AJ6" s="744"/>
      <c r="AK6" s="735"/>
      <c r="AL6" s="735"/>
      <c r="AM6" s="735"/>
      <c r="AN6" s="735"/>
      <c r="AO6" s="736"/>
      <c r="AP6" s="734"/>
      <c r="AQ6" s="735"/>
      <c r="AR6" s="735"/>
      <c r="AS6" s="735"/>
      <c r="AT6" s="736"/>
      <c r="AU6" s="734"/>
      <c r="AV6" s="735"/>
      <c r="AW6" s="735"/>
      <c r="AX6" s="735"/>
      <c r="AY6" s="744"/>
      <c r="AZ6" s="235"/>
      <c r="BA6" s="235"/>
      <c r="BB6" s="235"/>
      <c r="BC6" s="235"/>
      <c r="BD6" s="235"/>
      <c r="BE6" s="236"/>
      <c r="BF6" s="236"/>
      <c r="BG6" s="236"/>
      <c r="BH6" s="236"/>
      <c r="BI6" s="236"/>
      <c r="BJ6" s="236"/>
      <c r="BK6" s="236"/>
      <c r="BL6" s="236"/>
      <c r="BM6" s="236"/>
      <c r="BN6" s="236"/>
      <c r="BO6" s="236"/>
      <c r="BP6" s="236"/>
      <c r="BQ6" s="757"/>
      <c r="BR6" s="758"/>
      <c r="BS6" s="758"/>
      <c r="BT6" s="758"/>
      <c r="BU6" s="758"/>
      <c r="BV6" s="758"/>
      <c r="BW6" s="758"/>
      <c r="BX6" s="758"/>
      <c r="BY6" s="758"/>
      <c r="BZ6" s="758"/>
      <c r="CA6" s="758"/>
      <c r="CB6" s="758"/>
      <c r="CC6" s="758"/>
      <c r="CD6" s="758"/>
      <c r="CE6" s="758"/>
      <c r="CF6" s="758"/>
      <c r="CG6" s="759"/>
      <c r="CH6" s="734"/>
      <c r="CI6" s="735"/>
      <c r="CJ6" s="735"/>
      <c r="CK6" s="735"/>
      <c r="CL6" s="736"/>
      <c r="CM6" s="734"/>
      <c r="CN6" s="735"/>
      <c r="CO6" s="735"/>
      <c r="CP6" s="735"/>
      <c r="CQ6" s="736"/>
      <c r="CR6" s="734"/>
      <c r="CS6" s="735"/>
      <c r="CT6" s="735"/>
      <c r="CU6" s="735"/>
      <c r="CV6" s="736"/>
      <c r="CW6" s="734"/>
      <c r="CX6" s="735"/>
      <c r="CY6" s="735"/>
      <c r="CZ6" s="735"/>
      <c r="DA6" s="736"/>
      <c r="DB6" s="734"/>
      <c r="DC6" s="735"/>
      <c r="DD6" s="735"/>
      <c r="DE6" s="735"/>
      <c r="DF6" s="736"/>
      <c r="DG6" s="740"/>
      <c r="DH6" s="741"/>
      <c r="DI6" s="741"/>
      <c r="DJ6" s="741"/>
      <c r="DK6" s="742"/>
      <c r="DL6" s="740"/>
      <c r="DM6" s="741"/>
      <c r="DN6" s="741"/>
      <c r="DO6" s="741"/>
      <c r="DP6" s="742"/>
      <c r="DQ6" s="734"/>
      <c r="DR6" s="735"/>
      <c r="DS6" s="735"/>
      <c r="DT6" s="735"/>
      <c r="DU6" s="736"/>
      <c r="DV6" s="734"/>
      <c r="DW6" s="735"/>
      <c r="DX6" s="735"/>
      <c r="DY6" s="735"/>
      <c r="DZ6" s="744"/>
      <c r="EA6" s="237"/>
    </row>
    <row r="7" spans="1:131" s="238" customFormat="1" ht="26.25" customHeight="1" thickTop="1" x14ac:dyDescent="0.2">
      <c r="A7" s="239">
        <v>1</v>
      </c>
      <c r="B7" s="745" t="s">
        <v>388</v>
      </c>
      <c r="C7" s="746"/>
      <c r="D7" s="746"/>
      <c r="E7" s="746"/>
      <c r="F7" s="746"/>
      <c r="G7" s="746"/>
      <c r="H7" s="746"/>
      <c r="I7" s="746"/>
      <c r="J7" s="746"/>
      <c r="K7" s="746"/>
      <c r="L7" s="746"/>
      <c r="M7" s="746"/>
      <c r="N7" s="746"/>
      <c r="O7" s="746"/>
      <c r="P7" s="747"/>
      <c r="Q7" s="748">
        <v>110887</v>
      </c>
      <c r="R7" s="749"/>
      <c r="S7" s="749"/>
      <c r="T7" s="749"/>
      <c r="U7" s="749"/>
      <c r="V7" s="749">
        <v>102494</v>
      </c>
      <c r="W7" s="749"/>
      <c r="X7" s="749"/>
      <c r="Y7" s="749"/>
      <c r="Z7" s="749"/>
      <c r="AA7" s="749">
        <v>8393</v>
      </c>
      <c r="AB7" s="749"/>
      <c r="AC7" s="749"/>
      <c r="AD7" s="749"/>
      <c r="AE7" s="750"/>
      <c r="AF7" s="751">
        <v>7765</v>
      </c>
      <c r="AG7" s="752"/>
      <c r="AH7" s="752"/>
      <c r="AI7" s="752"/>
      <c r="AJ7" s="753"/>
      <c r="AK7" s="788" t="s">
        <v>569</v>
      </c>
      <c r="AL7" s="789"/>
      <c r="AM7" s="789"/>
      <c r="AN7" s="789"/>
      <c r="AO7" s="789"/>
      <c r="AP7" s="789">
        <v>8800</v>
      </c>
      <c r="AQ7" s="789"/>
      <c r="AR7" s="789"/>
      <c r="AS7" s="789"/>
      <c r="AT7" s="789"/>
      <c r="AU7" s="790"/>
      <c r="AV7" s="790"/>
      <c r="AW7" s="790"/>
      <c r="AX7" s="790"/>
      <c r="AY7" s="791"/>
      <c r="AZ7" s="235"/>
      <c r="BA7" s="235"/>
      <c r="BB7" s="235"/>
      <c r="BC7" s="235"/>
      <c r="BD7" s="235"/>
      <c r="BE7" s="236"/>
      <c r="BF7" s="236"/>
      <c r="BG7" s="236"/>
      <c r="BH7" s="236"/>
      <c r="BI7" s="236"/>
      <c r="BJ7" s="236"/>
      <c r="BK7" s="236"/>
      <c r="BL7" s="236"/>
      <c r="BM7" s="236"/>
      <c r="BN7" s="236"/>
      <c r="BO7" s="236"/>
      <c r="BP7" s="236"/>
      <c r="BQ7" s="239">
        <v>1</v>
      </c>
      <c r="BR7" s="240" t="s">
        <v>578</v>
      </c>
      <c r="BS7" s="766" t="s">
        <v>579</v>
      </c>
      <c r="BT7" s="767"/>
      <c r="BU7" s="767"/>
      <c r="BV7" s="767"/>
      <c r="BW7" s="767"/>
      <c r="BX7" s="767"/>
      <c r="BY7" s="767"/>
      <c r="BZ7" s="767"/>
      <c r="CA7" s="767"/>
      <c r="CB7" s="767"/>
      <c r="CC7" s="767"/>
      <c r="CD7" s="767"/>
      <c r="CE7" s="767"/>
      <c r="CF7" s="767"/>
      <c r="CG7" s="792"/>
      <c r="CH7" s="785">
        <v>161</v>
      </c>
      <c r="CI7" s="786"/>
      <c r="CJ7" s="786"/>
      <c r="CK7" s="786"/>
      <c r="CL7" s="787"/>
      <c r="CM7" s="785">
        <v>529</v>
      </c>
      <c r="CN7" s="786"/>
      <c r="CO7" s="786"/>
      <c r="CP7" s="786"/>
      <c r="CQ7" s="787"/>
      <c r="CR7" s="785">
        <v>75</v>
      </c>
      <c r="CS7" s="786"/>
      <c r="CT7" s="786"/>
      <c r="CU7" s="786"/>
      <c r="CV7" s="787"/>
      <c r="CW7" s="785">
        <v>0</v>
      </c>
      <c r="CX7" s="786"/>
      <c r="CY7" s="786"/>
      <c r="CZ7" s="786"/>
      <c r="DA7" s="787"/>
      <c r="DB7" s="785">
        <v>4720</v>
      </c>
      <c r="DC7" s="786"/>
      <c r="DD7" s="786"/>
      <c r="DE7" s="786"/>
      <c r="DF7" s="787"/>
      <c r="DG7" s="785" t="s">
        <v>508</v>
      </c>
      <c r="DH7" s="786"/>
      <c r="DI7" s="786"/>
      <c r="DJ7" s="786"/>
      <c r="DK7" s="787"/>
      <c r="DL7" s="785" t="s">
        <v>508</v>
      </c>
      <c r="DM7" s="786"/>
      <c r="DN7" s="786"/>
      <c r="DO7" s="786"/>
      <c r="DP7" s="787"/>
      <c r="DQ7" s="785" t="s">
        <v>508</v>
      </c>
      <c r="DR7" s="786"/>
      <c r="DS7" s="786"/>
      <c r="DT7" s="786"/>
      <c r="DU7" s="787"/>
      <c r="DV7" s="766"/>
      <c r="DW7" s="767"/>
      <c r="DX7" s="767"/>
      <c r="DY7" s="767"/>
      <c r="DZ7" s="768"/>
      <c r="EA7" s="237"/>
    </row>
    <row r="8" spans="1:131" s="238" customFormat="1" ht="26.25" customHeight="1" x14ac:dyDescent="0.2">
      <c r="A8" s="241">
        <v>2</v>
      </c>
      <c r="B8" s="769"/>
      <c r="C8" s="770"/>
      <c r="D8" s="770"/>
      <c r="E8" s="770"/>
      <c r="F8" s="770"/>
      <c r="G8" s="770"/>
      <c r="H8" s="770"/>
      <c r="I8" s="770"/>
      <c r="J8" s="770"/>
      <c r="K8" s="770"/>
      <c r="L8" s="770"/>
      <c r="M8" s="770"/>
      <c r="N8" s="770"/>
      <c r="O8" s="770"/>
      <c r="P8" s="771"/>
      <c r="Q8" s="772"/>
      <c r="R8" s="773"/>
      <c r="S8" s="773"/>
      <c r="T8" s="773"/>
      <c r="U8" s="773"/>
      <c r="V8" s="773"/>
      <c r="W8" s="773"/>
      <c r="X8" s="773"/>
      <c r="Y8" s="773"/>
      <c r="Z8" s="773"/>
      <c r="AA8" s="773"/>
      <c r="AB8" s="773"/>
      <c r="AC8" s="773"/>
      <c r="AD8" s="773"/>
      <c r="AE8" s="774"/>
      <c r="AF8" s="775"/>
      <c r="AG8" s="776"/>
      <c r="AH8" s="776"/>
      <c r="AI8" s="776"/>
      <c r="AJ8" s="777"/>
      <c r="AK8" s="778"/>
      <c r="AL8" s="779"/>
      <c r="AM8" s="779"/>
      <c r="AN8" s="779"/>
      <c r="AO8" s="779"/>
      <c r="AP8" s="779"/>
      <c r="AQ8" s="779"/>
      <c r="AR8" s="779"/>
      <c r="AS8" s="779"/>
      <c r="AT8" s="779"/>
      <c r="AU8" s="780"/>
      <c r="AV8" s="780"/>
      <c r="AW8" s="780"/>
      <c r="AX8" s="780"/>
      <c r="AY8" s="781"/>
      <c r="AZ8" s="235"/>
      <c r="BA8" s="235"/>
      <c r="BB8" s="235"/>
      <c r="BC8" s="235"/>
      <c r="BD8" s="235"/>
      <c r="BE8" s="236"/>
      <c r="BF8" s="236"/>
      <c r="BG8" s="236"/>
      <c r="BH8" s="236"/>
      <c r="BI8" s="236"/>
      <c r="BJ8" s="236"/>
      <c r="BK8" s="236"/>
      <c r="BL8" s="236"/>
      <c r="BM8" s="236"/>
      <c r="BN8" s="236"/>
      <c r="BO8" s="236"/>
      <c r="BP8" s="236"/>
      <c r="BQ8" s="241">
        <v>2</v>
      </c>
      <c r="BR8" s="242"/>
      <c r="BS8" s="782" t="s">
        <v>580</v>
      </c>
      <c r="BT8" s="783"/>
      <c r="BU8" s="783"/>
      <c r="BV8" s="783"/>
      <c r="BW8" s="783"/>
      <c r="BX8" s="783"/>
      <c r="BY8" s="783"/>
      <c r="BZ8" s="783"/>
      <c r="CA8" s="783"/>
      <c r="CB8" s="783"/>
      <c r="CC8" s="783"/>
      <c r="CD8" s="783"/>
      <c r="CE8" s="783"/>
      <c r="CF8" s="783"/>
      <c r="CG8" s="784"/>
      <c r="CH8" s="793">
        <v>0</v>
      </c>
      <c r="CI8" s="794"/>
      <c r="CJ8" s="794"/>
      <c r="CK8" s="794"/>
      <c r="CL8" s="795"/>
      <c r="CM8" s="793">
        <v>12</v>
      </c>
      <c r="CN8" s="794"/>
      <c r="CO8" s="794"/>
      <c r="CP8" s="794"/>
      <c r="CQ8" s="795"/>
      <c r="CR8" s="793">
        <v>2</v>
      </c>
      <c r="CS8" s="794"/>
      <c r="CT8" s="794"/>
      <c r="CU8" s="794"/>
      <c r="CV8" s="795"/>
      <c r="CW8" s="793" t="s">
        <v>569</v>
      </c>
      <c r="CX8" s="794"/>
      <c r="CY8" s="794"/>
      <c r="CZ8" s="794"/>
      <c r="DA8" s="795"/>
      <c r="DB8" s="793" t="s">
        <v>569</v>
      </c>
      <c r="DC8" s="794"/>
      <c r="DD8" s="794"/>
      <c r="DE8" s="794"/>
      <c r="DF8" s="795"/>
      <c r="DG8" s="793" t="s">
        <v>569</v>
      </c>
      <c r="DH8" s="794"/>
      <c r="DI8" s="794"/>
      <c r="DJ8" s="794"/>
      <c r="DK8" s="795"/>
      <c r="DL8" s="793" t="s">
        <v>569</v>
      </c>
      <c r="DM8" s="794"/>
      <c r="DN8" s="794"/>
      <c r="DO8" s="794"/>
      <c r="DP8" s="795"/>
      <c r="DQ8" s="793" t="s">
        <v>569</v>
      </c>
      <c r="DR8" s="794"/>
      <c r="DS8" s="794"/>
      <c r="DT8" s="794"/>
      <c r="DU8" s="795"/>
      <c r="DV8" s="782"/>
      <c r="DW8" s="783"/>
      <c r="DX8" s="783"/>
      <c r="DY8" s="783"/>
      <c r="DZ8" s="796"/>
      <c r="EA8" s="237"/>
    </row>
    <row r="9" spans="1:131" s="238" customFormat="1" ht="26.25" customHeight="1" x14ac:dyDescent="0.2">
      <c r="A9" s="241">
        <v>3</v>
      </c>
      <c r="B9" s="769"/>
      <c r="C9" s="770"/>
      <c r="D9" s="770"/>
      <c r="E9" s="770"/>
      <c r="F9" s="770"/>
      <c r="G9" s="770"/>
      <c r="H9" s="770"/>
      <c r="I9" s="770"/>
      <c r="J9" s="770"/>
      <c r="K9" s="770"/>
      <c r="L9" s="770"/>
      <c r="M9" s="770"/>
      <c r="N9" s="770"/>
      <c r="O9" s="770"/>
      <c r="P9" s="771"/>
      <c r="Q9" s="772"/>
      <c r="R9" s="773"/>
      <c r="S9" s="773"/>
      <c r="T9" s="773"/>
      <c r="U9" s="773"/>
      <c r="V9" s="773"/>
      <c r="W9" s="773"/>
      <c r="X9" s="773"/>
      <c r="Y9" s="773"/>
      <c r="Z9" s="773"/>
      <c r="AA9" s="773"/>
      <c r="AB9" s="773"/>
      <c r="AC9" s="773"/>
      <c r="AD9" s="773"/>
      <c r="AE9" s="774"/>
      <c r="AF9" s="775"/>
      <c r="AG9" s="776"/>
      <c r="AH9" s="776"/>
      <c r="AI9" s="776"/>
      <c r="AJ9" s="777"/>
      <c r="AK9" s="778"/>
      <c r="AL9" s="779"/>
      <c r="AM9" s="779"/>
      <c r="AN9" s="779"/>
      <c r="AO9" s="779"/>
      <c r="AP9" s="779"/>
      <c r="AQ9" s="779"/>
      <c r="AR9" s="779"/>
      <c r="AS9" s="779"/>
      <c r="AT9" s="779"/>
      <c r="AU9" s="780"/>
      <c r="AV9" s="780"/>
      <c r="AW9" s="780"/>
      <c r="AX9" s="780"/>
      <c r="AY9" s="781"/>
      <c r="AZ9" s="235"/>
      <c r="BA9" s="235"/>
      <c r="BB9" s="235"/>
      <c r="BC9" s="235"/>
      <c r="BD9" s="235"/>
      <c r="BE9" s="236"/>
      <c r="BF9" s="236"/>
      <c r="BG9" s="236"/>
      <c r="BH9" s="236"/>
      <c r="BI9" s="236"/>
      <c r="BJ9" s="236"/>
      <c r="BK9" s="236"/>
      <c r="BL9" s="236"/>
      <c r="BM9" s="236"/>
      <c r="BN9" s="236"/>
      <c r="BO9" s="236"/>
      <c r="BP9" s="236"/>
      <c r="BQ9" s="241">
        <v>3</v>
      </c>
      <c r="BR9" s="242"/>
      <c r="BS9" s="782" t="s">
        <v>581</v>
      </c>
      <c r="BT9" s="783"/>
      <c r="BU9" s="783"/>
      <c r="BV9" s="783"/>
      <c r="BW9" s="783"/>
      <c r="BX9" s="783"/>
      <c r="BY9" s="783"/>
      <c r="BZ9" s="783"/>
      <c r="CA9" s="783"/>
      <c r="CB9" s="783"/>
      <c r="CC9" s="783"/>
      <c r="CD9" s="783"/>
      <c r="CE9" s="783"/>
      <c r="CF9" s="783"/>
      <c r="CG9" s="784"/>
      <c r="CH9" s="793">
        <v>0</v>
      </c>
      <c r="CI9" s="794"/>
      <c r="CJ9" s="794"/>
      <c r="CK9" s="794"/>
      <c r="CL9" s="795"/>
      <c r="CM9" s="793">
        <v>778</v>
      </c>
      <c r="CN9" s="794"/>
      <c r="CO9" s="794"/>
      <c r="CP9" s="794"/>
      <c r="CQ9" s="795"/>
      <c r="CR9" s="793">
        <v>207</v>
      </c>
      <c r="CS9" s="794"/>
      <c r="CT9" s="794"/>
      <c r="CU9" s="794"/>
      <c r="CV9" s="795"/>
      <c r="CW9" s="793" t="s">
        <v>569</v>
      </c>
      <c r="CX9" s="794"/>
      <c r="CY9" s="794"/>
      <c r="CZ9" s="794"/>
      <c r="DA9" s="795"/>
      <c r="DB9" s="793" t="s">
        <v>569</v>
      </c>
      <c r="DC9" s="794"/>
      <c r="DD9" s="794"/>
      <c r="DE9" s="794"/>
      <c r="DF9" s="795"/>
      <c r="DG9" s="793" t="s">
        <v>569</v>
      </c>
      <c r="DH9" s="794"/>
      <c r="DI9" s="794"/>
      <c r="DJ9" s="794"/>
      <c r="DK9" s="795"/>
      <c r="DL9" s="793" t="s">
        <v>569</v>
      </c>
      <c r="DM9" s="794"/>
      <c r="DN9" s="794"/>
      <c r="DO9" s="794"/>
      <c r="DP9" s="795"/>
      <c r="DQ9" s="793" t="s">
        <v>569</v>
      </c>
      <c r="DR9" s="794"/>
      <c r="DS9" s="794"/>
      <c r="DT9" s="794"/>
      <c r="DU9" s="795"/>
      <c r="DV9" s="782"/>
      <c r="DW9" s="783"/>
      <c r="DX9" s="783"/>
      <c r="DY9" s="783"/>
      <c r="DZ9" s="796"/>
      <c r="EA9" s="237"/>
    </row>
    <row r="10" spans="1:131" s="238" customFormat="1" ht="26.25" customHeight="1" x14ac:dyDescent="0.2">
      <c r="A10" s="241">
        <v>4</v>
      </c>
      <c r="B10" s="769"/>
      <c r="C10" s="770"/>
      <c r="D10" s="770"/>
      <c r="E10" s="770"/>
      <c r="F10" s="770"/>
      <c r="G10" s="770"/>
      <c r="H10" s="770"/>
      <c r="I10" s="770"/>
      <c r="J10" s="770"/>
      <c r="K10" s="770"/>
      <c r="L10" s="770"/>
      <c r="M10" s="770"/>
      <c r="N10" s="770"/>
      <c r="O10" s="770"/>
      <c r="P10" s="771"/>
      <c r="Q10" s="772"/>
      <c r="R10" s="773"/>
      <c r="S10" s="773"/>
      <c r="T10" s="773"/>
      <c r="U10" s="773"/>
      <c r="V10" s="773"/>
      <c r="W10" s="773"/>
      <c r="X10" s="773"/>
      <c r="Y10" s="773"/>
      <c r="Z10" s="773"/>
      <c r="AA10" s="773"/>
      <c r="AB10" s="773"/>
      <c r="AC10" s="773"/>
      <c r="AD10" s="773"/>
      <c r="AE10" s="774"/>
      <c r="AF10" s="775"/>
      <c r="AG10" s="776"/>
      <c r="AH10" s="776"/>
      <c r="AI10" s="776"/>
      <c r="AJ10" s="777"/>
      <c r="AK10" s="778"/>
      <c r="AL10" s="779"/>
      <c r="AM10" s="779"/>
      <c r="AN10" s="779"/>
      <c r="AO10" s="779"/>
      <c r="AP10" s="779"/>
      <c r="AQ10" s="779"/>
      <c r="AR10" s="779"/>
      <c r="AS10" s="779"/>
      <c r="AT10" s="779"/>
      <c r="AU10" s="780"/>
      <c r="AV10" s="780"/>
      <c r="AW10" s="780"/>
      <c r="AX10" s="780"/>
      <c r="AY10" s="781"/>
      <c r="AZ10" s="235"/>
      <c r="BA10" s="235"/>
      <c r="BB10" s="235"/>
      <c r="BC10" s="235"/>
      <c r="BD10" s="235"/>
      <c r="BE10" s="236"/>
      <c r="BF10" s="236"/>
      <c r="BG10" s="236"/>
      <c r="BH10" s="236"/>
      <c r="BI10" s="236"/>
      <c r="BJ10" s="236"/>
      <c r="BK10" s="236"/>
      <c r="BL10" s="236"/>
      <c r="BM10" s="236"/>
      <c r="BN10" s="236"/>
      <c r="BO10" s="236"/>
      <c r="BP10" s="236"/>
      <c r="BQ10" s="241">
        <v>4</v>
      </c>
      <c r="BR10" s="242"/>
      <c r="BS10" s="782" t="s">
        <v>582</v>
      </c>
      <c r="BT10" s="783"/>
      <c r="BU10" s="783"/>
      <c r="BV10" s="783"/>
      <c r="BW10" s="783"/>
      <c r="BX10" s="783"/>
      <c r="BY10" s="783"/>
      <c r="BZ10" s="783"/>
      <c r="CA10" s="783"/>
      <c r="CB10" s="783"/>
      <c r="CC10" s="783"/>
      <c r="CD10" s="783"/>
      <c r="CE10" s="783"/>
      <c r="CF10" s="783"/>
      <c r="CG10" s="784"/>
      <c r="CH10" s="793">
        <v>15</v>
      </c>
      <c r="CI10" s="794"/>
      <c r="CJ10" s="794"/>
      <c r="CK10" s="794"/>
      <c r="CL10" s="795"/>
      <c r="CM10" s="793">
        <v>153</v>
      </c>
      <c r="CN10" s="794"/>
      <c r="CO10" s="794"/>
      <c r="CP10" s="794"/>
      <c r="CQ10" s="795"/>
      <c r="CR10" s="793">
        <v>60</v>
      </c>
      <c r="CS10" s="794"/>
      <c r="CT10" s="794"/>
      <c r="CU10" s="794"/>
      <c r="CV10" s="795"/>
      <c r="CW10" s="793" t="s">
        <v>584</v>
      </c>
      <c r="CX10" s="794"/>
      <c r="CY10" s="794"/>
      <c r="CZ10" s="794"/>
      <c r="DA10" s="795"/>
      <c r="DB10" s="793" t="s">
        <v>584</v>
      </c>
      <c r="DC10" s="794"/>
      <c r="DD10" s="794"/>
      <c r="DE10" s="794"/>
      <c r="DF10" s="795"/>
      <c r="DG10" s="793" t="s">
        <v>584</v>
      </c>
      <c r="DH10" s="794"/>
      <c r="DI10" s="794"/>
      <c r="DJ10" s="794"/>
      <c r="DK10" s="795"/>
      <c r="DL10" s="793" t="s">
        <v>584</v>
      </c>
      <c r="DM10" s="794"/>
      <c r="DN10" s="794"/>
      <c r="DO10" s="794"/>
      <c r="DP10" s="795"/>
      <c r="DQ10" s="793" t="s">
        <v>584</v>
      </c>
      <c r="DR10" s="794"/>
      <c r="DS10" s="794"/>
      <c r="DT10" s="794"/>
      <c r="DU10" s="795"/>
      <c r="DV10" s="782"/>
      <c r="DW10" s="783"/>
      <c r="DX10" s="783"/>
      <c r="DY10" s="783"/>
      <c r="DZ10" s="796"/>
      <c r="EA10" s="237"/>
    </row>
    <row r="11" spans="1:131" s="238" customFormat="1" ht="26.25" customHeight="1" x14ac:dyDescent="0.2">
      <c r="A11" s="241">
        <v>5</v>
      </c>
      <c r="B11" s="769"/>
      <c r="C11" s="770"/>
      <c r="D11" s="770"/>
      <c r="E11" s="770"/>
      <c r="F11" s="770"/>
      <c r="G11" s="770"/>
      <c r="H11" s="770"/>
      <c r="I11" s="770"/>
      <c r="J11" s="770"/>
      <c r="K11" s="770"/>
      <c r="L11" s="770"/>
      <c r="M11" s="770"/>
      <c r="N11" s="770"/>
      <c r="O11" s="770"/>
      <c r="P11" s="771"/>
      <c r="Q11" s="772"/>
      <c r="R11" s="773"/>
      <c r="S11" s="773"/>
      <c r="T11" s="773"/>
      <c r="U11" s="773"/>
      <c r="V11" s="773"/>
      <c r="W11" s="773"/>
      <c r="X11" s="773"/>
      <c r="Y11" s="773"/>
      <c r="Z11" s="773"/>
      <c r="AA11" s="773"/>
      <c r="AB11" s="773"/>
      <c r="AC11" s="773"/>
      <c r="AD11" s="773"/>
      <c r="AE11" s="774"/>
      <c r="AF11" s="775"/>
      <c r="AG11" s="776"/>
      <c r="AH11" s="776"/>
      <c r="AI11" s="776"/>
      <c r="AJ11" s="777"/>
      <c r="AK11" s="778"/>
      <c r="AL11" s="779"/>
      <c r="AM11" s="779"/>
      <c r="AN11" s="779"/>
      <c r="AO11" s="779"/>
      <c r="AP11" s="779"/>
      <c r="AQ11" s="779"/>
      <c r="AR11" s="779"/>
      <c r="AS11" s="779"/>
      <c r="AT11" s="779"/>
      <c r="AU11" s="780"/>
      <c r="AV11" s="780"/>
      <c r="AW11" s="780"/>
      <c r="AX11" s="780"/>
      <c r="AY11" s="781"/>
      <c r="AZ11" s="235"/>
      <c r="BA11" s="235"/>
      <c r="BB11" s="235"/>
      <c r="BC11" s="235"/>
      <c r="BD11" s="235"/>
      <c r="BE11" s="236"/>
      <c r="BF11" s="236"/>
      <c r="BG11" s="236"/>
      <c r="BH11" s="236"/>
      <c r="BI11" s="236"/>
      <c r="BJ11" s="236"/>
      <c r="BK11" s="236"/>
      <c r="BL11" s="236"/>
      <c r="BM11" s="236"/>
      <c r="BN11" s="236"/>
      <c r="BO11" s="236"/>
      <c r="BP11" s="236"/>
      <c r="BQ11" s="241">
        <v>5</v>
      </c>
      <c r="BR11" s="242" t="s">
        <v>591</v>
      </c>
      <c r="BS11" s="782" t="s">
        <v>583</v>
      </c>
      <c r="BT11" s="783"/>
      <c r="BU11" s="783"/>
      <c r="BV11" s="783"/>
      <c r="BW11" s="783"/>
      <c r="BX11" s="783"/>
      <c r="BY11" s="783"/>
      <c r="BZ11" s="783"/>
      <c r="CA11" s="783"/>
      <c r="CB11" s="783"/>
      <c r="CC11" s="783"/>
      <c r="CD11" s="783"/>
      <c r="CE11" s="783"/>
      <c r="CF11" s="783"/>
      <c r="CG11" s="784"/>
      <c r="CH11" s="793">
        <v>0</v>
      </c>
      <c r="CI11" s="794"/>
      <c r="CJ11" s="794"/>
      <c r="CK11" s="794"/>
      <c r="CL11" s="795"/>
      <c r="CM11" s="793">
        <v>5</v>
      </c>
      <c r="CN11" s="794"/>
      <c r="CO11" s="794"/>
      <c r="CP11" s="794"/>
      <c r="CQ11" s="795"/>
      <c r="CR11" s="793">
        <v>5</v>
      </c>
      <c r="CS11" s="794"/>
      <c r="CT11" s="794"/>
      <c r="CU11" s="794"/>
      <c r="CV11" s="795"/>
      <c r="CW11" s="793">
        <v>0</v>
      </c>
      <c r="CX11" s="794"/>
      <c r="CY11" s="794"/>
      <c r="CZ11" s="794"/>
      <c r="DA11" s="795"/>
      <c r="DB11" s="793" t="s">
        <v>508</v>
      </c>
      <c r="DC11" s="794"/>
      <c r="DD11" s="794"/>
      <c r="DE11" s="794"/>
      <c r="DF11" s="795"/>
      <c r="DG11" s="793" t="s">
        <v>508</v>
      </c>
      <c r="DH11" s="794"/>
      <c r="DI11" s="794"/>
      <c r="DJ11" s="794"/>
      <c r="DK11" s="795"/>
      <c r="DL11" s="793" t="s">
        <v>508</v>
      </c>
      <c r="DM11" s="794"/>
      <c r="DN11" s="794"/>
      <c r="DO11" s="794"/>
      <c r="DP11" s="795"/>
      <c r="DQ11" s="793" t="s">
        <v>508</v>
      </c>
      <c r="DR11" s="794"/>
      <c r="DS11" s="794"/>
      <c r="DT11" s="794"/>
      <c r="DU11" s="795"/>
      <c r="DV11" s="782"/>
      <c r="DW11" s="783"/>
      <c r="DX11" s="783"/>
      <c r="DY11" s="783"/>
      <c r="DZ11" s="796"/>
      <c r="EA11" s="237"/>
    </row>
    <row r="12" spans="1:131" s="238" customFormat="1" ht="26.25" customHeight="1" x14ac:dyDescent="0.2">
      <c r="A12" s="241">
        <v>6</v>
      </c>
      <c r="B12" s="769"/>
      <c r="C12" s="770"/>
      <c r="D12" s="770"/>
      <c r="E12" s="770"/>
      <c r="F12" s="770"/>
      <c r="G12" s="770"/>
      <c r="H12" s="770"/>
      <c r="I12" s="770"/>
      <c r="J12" s="770"/>
      <c r="K12" s="770"/>
      <c r="L12" s="770"/>
      <c r="M12" s="770"/>
      <c r="N12" s="770"/>
      <c r="O12" s="770"/>
      <c r="P12" s="771"/>
      <c r="Q12" s="772"/>
      <c r="R12" s="773"/>
      <c r="S12" s="773"/>
      <c r="T12" s="773"/>
      <c r="U12" s="773"/>
      <c r="V12" s="773"/>
      <c r="W12" s="773"/>
      <c r="X12" s="773"/>
      <c r="Y12" s="773"/>
      <c r="Z12" s="773"/>
      <c r="AA12" s="773"/>
      <c r="AB12" s="773"/>
      <c r="AC12" s="773"/>
      <c r="AD12" s="773"/>
      <c r="AE12" s="774"/>
      <c r="AF12" s="775"/>
      <c r="AG12" s="776"/>
      <c r="AH12" s="776"/>
      <c r="AI12" s="776"/>
      <c r="AJ12" s="777"/>
      <c r="AK12" s="778"/>
      <c r="AL12" s="779"/>
      <c r="AM12" s="779"/>
      <c r="AN12" s="779"/>
      <c r="AO12" s="779"/>
      <c r="AP12" s="779"/>
      <c r="AQ12" s="779"/>
      <c r="AR12" s="779"/>
      <c r="AS12" s="779"/>
      <c r="AT12" s="779"/>
      <c r="AU12" s="780"/>
      <c r="AV12" s="780"/>
      <c r="AW12" s="780"/>
      <c r="AX12" s="780"/>
      <c r="AY12" s="781"/>
      <c r="AZ12" s="235"/>
      <c r="BA12" s="235"/>
      <c r="BB12" s="235"/>
      <c r="BC12" s="235"/>
      <c r="BD12" s="235"/>
      <c r="BE12" s="236"/>
      <c r="BF12" s="236"/>
      <c r="BG12" s="236"/>
      <c r="BH12" s="236"/>
      <c r="BI12" s="236"/>
      <c r="BJ12" s="236"/>
      <c r="BK12" s="236"/>
      <c r="BL12" s="236"/>
      <c r="BM12" s="236"/>
      <c r="BN12" s="236"/>
      <c r="BO12" s="236"/>
      <c r="BP12" s="236"/>
      <c r="BQ12" s="241">
        <v>6</v>
      </c>
      <c r="BR12" s="242"/>
      <c r="BS12" s="782"/>
      <c r="BT12" s="783"/>
      <c r="BU12" s="783"/>
      <c r="BV12" s="783"/>
      <c r="BW12" s="783"/>
      <c r="BX12" s="783"/>
      <c r="BY12" s="783"/>
      <c r="BZ12" s="783"/>
      <c r="CA12" s="783"/>
      <c r="CB12" s="783"/>
      <c r="CC12" s="783"/>
      <c r="CD12" s="783"/>
      <c r="CE12" s="783"/>
      <c r="CF12" s="783"/>
      <c r="CG12" s="784"/>
      <c r="CH12" s="793"/>
      <c r="CI12" s="794"/>
      <c r="CJ12" s="794"/>
      <c r="CK12" s="794"/>
      <c r="CL12" s="795"/>
      <c r="CM12" s="793"/>
      <c r="CN12" s="794"/>
      <c r="CO12" s="794"/>
      <c r="CP12" s="794"/>
      <c r="CQ12" s="795"/>
      <c r="CR12" s="793"/>
      <c r="CS12" s="794"/>
      <c r="CT12" s="794"/>
      <c r="CU12" s="794"/>
      <c r="CV12" s="795"/>
      <c r="CW12" s="793"/>
      <c r="CX12" s="794"/>
      <c r="CY12" s="794"/>
      <c r="CZ12" s="794"/>
      <c r="DA12" s="795"/>
      <c r="DB12" s="793"/>
      <c r="DC12" s="794"/>
      <c r="DD12" s="794"/>
      <c r="DE12" s="794"/>
      <c r="DF12" s="795"/>
      <c r="DG12" s="793"/>
      <c r="DH12" s="794"/>
      <c r="DI12" s="794"/>
      <c r="DJ12" s="794"/>
      <c r="DK12" s="795"/>
      <c r="DL12" s="793"/>
      <c r="DM12" s="794"/>
      <c r="DN12" s="794"/>
      <c r="DO12" s="794"/>
      <c r="DP12" s="795"/>
      <c r="DQ12" s="793"/>
      <c r="DR12" s="794"/>
      <c r="DS12" s="794"/>
      <c r="DT12" s="794"/>
      <c r="DU12" s="795"/>
      <c r="DV12" s="782"/>
      <c r="DW12" s="783"/>
      <c r="DX12" s="783"/>
      <c r="DY12" s="783"/>
      <c r="DZ12" s="796"/>
      <c r="EA12" s="237"/>
    </row>
    <row r="13" spans="1:131" s="238" customFormat="1" ht="26.25" customHeight="1" x14ac:dyDescent="0.2">
      <c r="A13" s="241">
        <v>7</v>
      </c>
      <c r="B13" s="769"/>
      <c r="C13" s="770"/>
      <c r="D13" s="770"/>
      <c r="E13" s="770"/>
      <c r="F13" s="770"/>
      <c r="G13" s="770"/>
      <c r="H13" s="770"/>
      <c r="I13" s="770"/>
      <c r="J13" s="770"/>
      <c r="K13" s="770"/>
      <c r="L13" s="770"/>
      <c r="M13" s="770"/>
      <c r="N13" s="770"/>
      <c r="O13" s="770"/>
      <c r="P13" s="771"/>
      <c r="Q13" s="772"/>
      <c r="R13" s="773"/>
      <c r="S13" s="773"/>
      <c r="T13" s="773"/>
      <c r="U13" s="773"/>
      <c r="V13" s="773"/>
      <c r="W13" s="773"/>
      <c r="X13" s="773"/>
      <c r="Y13" s="773"/>
      <c r="Z13" s="773"/>
      <c r="AA13" s="773"/>
      <c r="AB13" s="773"/>
      <c r="AC13" s="773"/>
      <c r="AD13" s="773"/>
      <c r="AE13" s="774"/>
      <c r="AF13" s="775"/>
      <c r="AG13" s="776"/>
      <c r="AH13" s="776"/>
      <c r="AI13" s="776"/>
      <c r="AJ13" s="777"/>
      <c r="AK13" s="778"/>
      <c r="AL13" s="779"/>
      <c r="AM13" s="779"/>
      <c r="AN13" s="779"/>
      <c r="AO13" s="779"/>
      <c r="AP13" s="779"/>
      <c r="AQ13" s="779"/>
      <c r="AR13" s="779"/>
      <c r="AS13" s="779"/>
      <c r="AT13" s="779"/>
      <c r="AU13" s="780"/>
      <c r="AV13" s="780"/>
      <c r="AW13" s="780"/>
      <c r="AX13" s="780"/>
      <c r="AY13" s="781"/>
      <c r="AZ13" s="235"/>
      <c r="BA13" s="235"/>
      <c r="BB13" s="235"/>
      <c r="BC13" s="235"/>
      <c r="BD13" s="235"/>
      <c r="BE13" s="236"/>
      <c r="BF13" s="236"/>
      <c r="BG13" s="236"/>
      <c r="BH13" s="236"/>
      <c r="BI13" s="236"/>
      <c r="BJ13" s="236"/>
      <c r="BK13" s="236"/>
      <c r="BL13" s="236"/>
      <c r="BM13" s="236"/>
      <c r="BN13" s="236"/>
      <c r="BO13" s="236"/>
      <c r="BP13" s="236"/>
      <c r="BQ13" s="241">
        <v>7</v>
      </c>
      <c r="BR13" s="242"/>
      <c r="BS13" s="782"/>
      <c r="BT13" s="783"/>
      <c r="BU13" s="783"/>
      <c r="BV13" s="783"/>
      <c r="BW13" s="783"/>
      <c r="BX13" s="783"/>
      <c r="BY13" s="783"/>
      <c r="BZ13" s="783"/>
      <c r="CA13" s="783"/>
      <c r="CB13" s="783"/>
      <c r="CC13" s="783"/>
      <c r="CD13" s="783"/>
      <c r="CE13" s="783"/>
      <c r="CF13" s="783"/>
      <c r="CG13" s="784"/>
      <c r="CH13" s="793"/>
      <c r="CI13" s="794"/>
      <c r="CJ13" s="794"/>
      <c r="CK13" s="794"/>
      <c r="CL13" s="795"/>
      <c r="CM13" s="793"/>
      <c r="CN13" s="794"/>
      <c r="CO13" s="794"/>
      <c r="CP13" s="794"/>
      <c r="CQ13" s="795"/>
      <c r="CR13" s="793"/>
      <c r="CS13" s="794"/>
      <c r="CT13" s="794"/>
      <c r="CU13" s="794"/>
      <c r="CV13" s="795"/>
      <c r="CW13" s="793"/>
      <c r="CX13" s="794"/>
      <c r="CY13" s="794"/>
      <c r="CZ13" s="794"/>
      <c r="DA13" s="795"/>
      <c r="DB13" s="793"/>
      <c r="DC13" s="794"/>
      <c r="DD13" s="794"/>
      <c r="DE13" s="794"/>
      <c r="DF13" s="795"/>
      <c r="DG13" s="793"/>
      <c r="DH13" s="794"/>
      <c r="DI13" s="794"/>
      <c r="DJ13" s="794"/>
      <c r="DK13" s="795"/>
      <c r="DL13" s="793"/>
      <c r="DM13" s="794"/>
      <c r="DN13" s="794"/>
      <c r="DO13" s="794"/>
      <c r="DP13" s="795"/>
      <c r="DQ13" s="793"/>
      <c r="DR13" s="794"/>
      <c r="DS13" s="794"/>
      <c r="DT13" s="794"/>
      <c r="DU13" s="795"/>
      <c r="DV13" s="782"/>
      <c r="DW13" s="783"/>
      <c r="DX13" s="783"/>
      <c r="DY13" s="783"/>
      <c r="DZ13" s="796"/>
      <c r="EA13" s="237"/>
    </row>
    <row r="14" spans="1:131" s="238" customFormat="1" ht="26.25" customHeight="1" x14ac:dyDescent="0.2">
      <c r="A14" s="241">
        <v>8</v>
      </c>
      <c r="B14" s="769"/>
      <c r="C14" s="770"/>
      <c r="D14" s="770"/>
      <c r="E14" s="770"/>
      <c r="F14" s="770"/>
      <c r="G14" s="770"/>
      <c r="H14" s="770"/>
      <c r="I14" s="770"/>
      <c r="J14" s="770"/>
      <c r="K14" s="770"/>
      <c r="L14" s="770"/>
      <c r="M14" s="770"/>
      <c r="N14" s="770"/>
      <c r="O14" s="770"/>
      <c r="P14" s="771"/>
      <c r="Q14" s="772"/>
      <c r="R14" s="773"/>
      <c r="S14" s="773"/>
      <c r="T14" s="773"/>
      <c r="U14" s="773"/>
      <c r="V14" s="773"/>
      <c r="W14" s="773"/>
      <c r="X14" s="773"/>
      <c r="Y14" s="773"/>
      <c r="Z14" s="773"/>
      <c r="AA14" s="773"/>
      <c r="AB14" s="773"/>
      <c r="AC14" s="773"/>
      <c r="AD14" s="773"/>
      <c r="AE14" s="774"/>
      <c r="AF14" s="775"/>
      <c r="AG14" s="776"/>
      <c r="AH14" s="776"/>
      <c r="AI14" s="776"/>
      <c r="AJ14" s="777"/>
      <c r="AK14" s="778"/>
      <c r="AL14" s="779"/>
      <c r="AM14" s="779"/>
      <c r="AN14" s="779"/>
      <c r="AO14" s="779"/>
      <c r="AP14" s="779"/>
      <c r="AQ14" s="779"/>
      <c r="AR14" s="779"/>
      <c r="AS14" s="779"/>
      <c r="AT14" s="779"/>
      <c r="AU14" s="780"/>
      <c r="AV14" s="780"/>
      <c r="AW14" s="780"/>
      <c r="AX14" s="780"/>
      <c r="AY14" s="781"/>
      <c r="AZ14" s="235"/>
      <c r="BA14" s="235"/>
      <c r="BB14" s="235"/>
      <c r="BC14" s="235"/>
      <c r="BD14" s="235"/>
      <c r="BE14" s="236"/>
      <c r="BF14" s="236"/>
      <c r="BG14" s="236"/>
      <c r="BH14" s="236"/>
      <c r="BI14" s="236"/>
      <c r="BJ14" s="236"/>
      <c r="BK14" s="236"/>
      <c r="BL14" s="236"/>
      <c r="BM14" s="236"/>
      <c r="BN14" s="236"/>
      <c r="BO14" s="236"/>
      <c r="BP14" s="236"/>
      <c r="BQ14" s="241">
        <v>8</v>
      </c>
      <c r="BR14" s="242"/>
      <c r="BS14" s="782"/>
      <c r="BT14" s="783"/>
      <c r="BU14" s="783"/>
      <c r="BV14" s="783"/>
      <c r="BW14" s="783"/>
      <c r="BX14" s="783"/>
      <c r="BY14" s="783"/>
      <c r="BZ14" s="783"/>
      <c r="CA14" s="783"/>
      <c r="CB14" s="783"/>
      <c r="CC14" s="783"/>
      <c r="CD14" s="783"/>
      <c r="CE14" s="783"/>
      <c r="CF14" s="783"/>
      <c r="CG14" s="784"/>
      <c r="CH14" s="793"/>
      <c r="CI14" s="794"/>
      <c r="CJ14" s="794"/>
      <c r="CK14" s="794"/>
      <c r="CL14" s="795"/>
      <c r="CM14" s="793"/>
      <c r="CN14" s="794"/>
      <c r="CO14" s="794"/>
      <c r="CP14" s="794"/>
      <c r="CQ14" s="795"/>
      <c r="CR14" s="793"/>
      <c r="CS14" s="794"/>
      <c r="CT14" s="794"/>
      <c r="CU14" s="794"/>
      <c r="CV14" s="795"/>
      <c r="CW14" s="793"/>
      <c r="CX14" s="794"/>
      <c r="CY14" s="794"/>
      <c r="CZ14" s="794"/>
      <c r="DA14" s="795"/>
      <c r="DB14" s="793"/>
      <c r="DC14" s="794"/>
      <c r="DD14" s="794"/>
      <c r="DE14" s="794"/>
      <c r="DF14" s="795"/>
      <c r="DG14" s="793"/>
      <c r="DH14" s="794"/>
      <c r="DI14" s="794"/>
      <c r="DJ14" s="794"/>
      <c r="DK14" s="795"/>
      <c r="DL14" s="793"/>
      <c r="DM14" s="794"/>
      <c r="DN14" s="794"/>
      <c r="DO14" s="794"/>
      <c r="DP14" s="795"/>
      <c r="DQ14" s="793"/>
      <c r="DR14" s="794"/>
      <c r="DS14" s="794"/>
      <c r="DT14" s="794"/>
      <c r="DU14" s="795"/>
      <c r="DV14" s="782"/>
      <c r="DW14" s="783"/>
      <c r="DX14" s="783"/>
      <c r="DY14" s="783"/>
      <c r="DZ14" s="796"/>
      <c r="EA14" s="237"/>
    </row>
    <row r="15" spans="1:131" s="238" customFormat="1" ht="26.25" customHeight="1" x14ac:dyDescent="0.2">
      <c r="A15" s="241">
        <v>9</v>
      </c>
      <c r="B15" s="769"/>
      <c r="C15" s="770"/>
      <c r="D15" s="770"/>
      <c r="E15" s="770"/>
      <c r="F15" s="770"/>
      <c r="G15" s="770"/>
      <c r="H15" s="770"/>
      <c r="I15" s="770"/>
      <c r="J15" s="770"/>
      <c r="K15" s="770"/>
      <c r="L15" s="770"/>
      <c r="M15" s="770"/>
      <c r="N15" s="770"/>
      <c r="O15" s="770"/>
      <c r="P15" s="771"/>
      <c r="Q15" s="772"/>
      <c r="R15" s="773"/>
      <c r="S15" s="773"/>
      <c r="T15" s="773"/>
      <c r="U15" s="773"/>
      <c r="V15" s="773"/>
      <c r="W15" s="773"/>
      <c r="X15" s="773"/>
      <c r="Y15" s="773"/>
      <c r="Z15" s="773"/>
      <c r="AA15" s="773"/>
      <c r="AB15" s="773"/>
      <c r="AC15" s="773"/>
      <c r="AD15" s="773"/>
      <c r="AE15" s="774"/>
      <c r="AF15" s="775"/>
      <c r="AG15" s="776"/>
      <c r="AH15" s="776"/>
      <c r="AI15" s="776"/>
      <c r="AJ15" s="777"/>
      <c r="AK15" s="778"/>
      <c r="AL15" s="779"/>
      <c r="AM15" s="779"/>
      <c r="AN15" s="779"/>
      <c r="AO15" s="779"/>
      <c r="AP15" s="779"/>
      <c r="AQ15" s="779"/>
      <c r="AR15" s="779"/>
      <c r="AS15" s="779"/>
      <c r="AT15" s="779"/>
      <c r="AU15" s="780"/>
      <c r="AV15" s="780"/>
      <c r="AW15" s="780"/>
      <c r="AX15" s="780"/>
      <c r="AY15" s="781"/>
      <c r="AZ15" s="235"/>
      <c r="BA15" s="235"/>
      <c r="BB15" s="235"/>
      <c r="BC15" s="235"/>
      <c r="BD15" s="235"/>
      <c r="BE15" s="236"/>
      <c r="BF15" s="236"/>
      <c r="BG15" s="236"/>
      <c r="BH15" s="236"/>
      <c r="BI15" s="236"/>
      <c r="BJ15" s="236"/>
      <c r="BK15" s="236"/>
      <c r="BL15" s="236"/>
      <c r="BM15" s="236"/>
      <c r="BN15" s="236"/>
      <c r="BO15" s="236"/>
      <c r="BP15" s="236"/>
      <c r="BQ15" s="241">
        <v>9</v>
      </c>
      <c r="BR15" s="242"/>
      <c r="BS15" s="782"/>
      <c r="BT15" s="783"/>
      <c r="BU15" s="783"/>
      <c r="BV15" s="783"/>
      <c r="BW15" s="783"/>
      <c r="BX15" s="783"/>
      <c r="BY15" s="783"/>
      <c r="BZ15" s="783"/>
      <c r="CA15" s="783"/>
      <c r="CB15" s="783"/>
      <c r="CC15" s="783"/>
      <c r="CD15" s="783"/>
      <c r="CE15" s="783"/>
      <c r="CF15" s="783"/>
      <c r="CG15" s="784"/>
      <c r="CH15" s="793"/>
      <c r="CI15" s="794"/>
      <c r="CJ15" s="794"/>
      <c r="CK15" s="794"/>
      <c r="CL15" s="795"/>
      <c r="CM15" s="793"/>
      <c r="CN15" s="794"/>
      <c r="CO15" s="794"/>
      <c r="CP15" s="794"/>
      <c r="CQ15" s="795"/>
      <c r="CR15" s="793"/>
      <c r="CS15" s="794"/>
      <c r="CT15" s="794"/>
      <c r="CU15" s="794"/>
      <c r="CV15" s="795"/>
      <c r="CW15" s="793"/>
      <c r="CX15" s="794"/>
      <c r="CY15" s="794"/>
      <c r="CZ15" s="794"/>
      <c r="DA15" s="795"/>
      <c r="DB15" s="793"/>
      <c r="DC15" s="794"/>
      <c r="DD15" s="794"/>
      <c r="DE15" s="794"/>
      <c r="DF15" s="795"/>
      <c r="DG15" s="793"/>
      <c r="DH15" s="794"/>
      <c r="DI15" s="794"/>
      <c r="DJ15" s="794"/>
      <c r="DK15" s="795"/>
      <c r="DL15" s="793"/>
      <c r="DM15" s="794"/>
      <c r="DN15" s="794"/>
      <c r="DO15" s="794"/>
      <c r="DP15" s="795"/>
      <c r="DQ15" s="793"/>
      <c r="DR15" s="794"/>
      <c r="DS15" s="794"/>
      <c r="DT15" s="794"/>
      <c r="DU15" s="795"/>
      <c r="DV15" s="782"/>
      <c r="DW15" s="783"/>
      <c r="DX15" s="783"/>
      <c r="DY15" s="783"/>
      <c r="DZ15" s="796"/>
      <c r="EA15" s="237"/>
    </row>
    <row r="16" spans="1:131" s="238" customFormat="1" ht="26.25" customHeight="1" x14ac:dyDescent="0.2">
      <c r="A16" s="241">
        <v>10</v>
      </c>
      <c r="B16" s="769"/>
      <c r="C16" s="770"/>
      <c r="D16" s="770"/>
      <c r="E16" s="770"/>
      <c r="F16" s="770"/>
      <c r="G16" s="770"/>
      <c r="H16" s="770"/>
      <c r="I16" s="770"/>
      <c r="J16" s="770"/>
      <c r="K16" s="770"/>
      <c r="L16" s="770"/>
      <c r="M16" s="770"/>
      <c r="N16" s="770"/>
      <c r="O16" s="770"/>
      <c r="P16" s="771"/>
      <c r="Q16" s="772"/>
      <c r="R16" s="773"/>
      <c r="S16" s="773"/>
      <c r="T16" s="773"/>
      <c r="U16" s="773"/>
      <c r="V16" s="773"/>
      <c r="W16" s="773"/>
      <c r="X16" s="773"/>
      <c r="Y16" s="773"/>
      <c r="Z16" s="773"/>
      <c r="AA16" s="773"/>
      <c r="AB16" s="773"/>
      <c r="AC16" s="773"/>
      <c r="AD16" s="773"/>
      <c r="AE16" s="774"/>
      <c r="AF16" s="775"/>
      <c r="AG16" s="776"/>
      <c r="AH16" s="776"/>
      <c r="AI16" s="776"/>
      <c r="AJ16" s="777"/>
      <c r="AK16" s="778"/>
      <c r="AL16" s="779"/>
      <c r="AM16" s="779"/>
      <c r="AN16" s="779"/>
      <c r="AO16" s="779"/>
      <c r="AP16" s="779"/>
      <c r="AQ16" s="779"/>
      <c r="AR16" s="779"/>
      <c r="AS16" s="779"/>
      <c r="AT16" s="779"/>
      <c r="AU16" s="780"/>
      <c r="AV16" s="780"/>
      <c r="AW16" s="780"/>
      <c r="AX16" s="780"/>
      <c r="AY16" s="781"/>
      <c r="AZ16" s="235"/>
      <c r="BA16" s="235"/>
      <c r="BB16" s="235"/>
      <c r="BC16" s="235"/>
      <c r="BD16" s="235"/>
      <c r="BE16" s="236"/>
      <c r="BF16" s="236"/>
      <c r="BG16" s="236"/>
      <c r="BH16" s="236"/>
      <c r="BI16" s="236"/>
      <c r="BJ16" s="236"/>
      <c r="BK16" s="236"/>
      <c r="BL16" s="236"/>
      <c r="BM16" s="236"/>
      <c r="BN16" s="236"/>
      <c r="BO16" s="236"/>
      <c r="BP16" s="236"/>
      <c r="BQ16" s="241">
        <v>10</v>
      </c>
      <c r="BR16" s="242"/>
      <c r="BS16" s="782"/>
      <c r="BT16" s="783"/>
      <c r="BU16" s="783"/>
      <c r="BV16" s="783"/>
      <c r="BW16" s="783"/>
      <c r="BX16" s="783"/>
      <c r="BY16" s="783"/>
      <c r="BZ16" s="783"/>
      <c r="CA16" s="783"/>
      <c r="CB16" s="783"/>
      <c r="CC16" s="783"/>
      <c r="CD16" s="783"/>
      <c r="CE16" s="783"/>
      <c r="CF16" s="783"/>
      <c r="CG16" s="784"/>
      <c r="CH16" s="793"/>
      <c r="CI16" s="794"/>
      <c r="CJ16" s="794"/>
      <c r="CK16" s="794"/>
      <c r="CL16" s="795"/>
      <c r="CM16" s="793"/>
      <c r="CN16" s="794"/>
      <c r="CO16" s="794"/>
      <c r="CP16" s="794"/>
      <c r="CQ16" s="795"/>
      <c r="CR16" s="793"/>
      <c r="CS16" s="794"/>
      <c r="CT16" s="794"/>
      <c r="CU16" s="794"/>
      <c r="CV16" s="795"/>
      <c r="CW16" s="793"/>
      <c r="CX16" s="794"/>
      <c r="CY16" s="794"/>
      <c r="CZ16" s="794"/>
      <c r="DA16" s="795"/>
      <c r="DB16" s="793"/>
      <c r="DC16" s="794"/>
      <c r="DD16" s="794"/>
      <c r="DE16" s="794"/>
      <c r="DF16" s="795"/>
      <c r="DG16" s="793"/>
      <c r="DH16" s="794"/>
      <c r="DI16" s="794"/>
      <c r="DJ16" s="794"/>
      <c r="DK16" s="795"/>
      <c r="DL16" s="793"/>
      <c r="DM16" s="794"/>
      <c r="DN16" s="794"/>
      <c r="DO16" s="794"/>
      <c r="DP16" s="795"/>
      <c r="DQ16" s="793"/>
      <c r="DR16" s="794"/>
      <c r="DS16" s="794"/>
      <c r="DT16" s="794"/>
      <c r="DU16" s="795"/>
      <c r="DV16" s="782"/>
      <c r="DW16" s="783"/>
      <c r="DX16" s="783"/>
      <c r="DY16" s="783"/>
      <c r="DZ16" s="796"/>
      <c r="EA16" s="237"/>
    </row>
    <row r="17" spans="1:131" s="238" customFormat="1" ht="26.25" customHeight="1" x14ac:dyDescent="0.2">
      <c r="A17" s="241">
        <v>11</v>
      </c>
      <c r="B17" s="769"/>
      <c r="C17" s="770"/>
      <c r="D17" s="770"/>
      <c r="E17" s="770"/>
      <c r="F17" s="770"/>
      <c r="G17" s="770"/>
      <c r="H17" s="770"/>
      <c r="I17" s="770"/>
      <c r="J17" s="770"/>
      <c r="K17" s="770"/>
      <c r="L17" s="770"/>
      <c r="M17" s="770"/>
      <c r="N17" s="770"/>
      <c r="O17" s="770"/>
      <c r="P17" s="771"/>
      <c r="Q17" s="772"/>
      <c r="R17" s="773"/>
      <c r="S17" s="773"/>
      <c r="T17" s="773"/>
      <c r="U17" s="773"/>
      <c r="V17" s="773"/>
      <c r="W17" s="773"/>
      <c r="X17" s="773"/>
      <c r="Y17" s="773"/>
      <c r="Z17" s="773"/>
      <c r="AA17" s="773"/>
      <c r="AB17" s="773"/>
      <c r="AC17" s="773"/>
      <c r="AD17" s="773"/>
      <c r="AE17" s="774"/>
      <c r="AF17" s="775"/>
      <c r="AG17" s="776"/>
      <c r="AH17" s="776"/>
      <c r="AI17" s="776"/>
      <c r="AJ17" s="777"/>
      <c r="AK17" s="778"/>
      <c r="AL17" s="779"/>
      <c r="AM17" s="779"/>
      <c r="AN17" s="779"/>
      <c r="AO17" s="779"/>
      <c r="AP17" s="779"/>
      <c r="AQ17" s="779"/>
      <c r="AR17" s="779"/>
      <c r="AS17" s="779"/>
      <c r="AT17" s="779"/>
      <c r="AU17" s="780"/>
      <c r="AV17" s="780"/>
      <c r="AW17" s="780"/>
      <c r="AX17" s="780"/>
      <c r="AY17" s="781"/>
      <c r="AZ17" s="235"/>
      <c r="BA17" s="235"/>
      <c r="BB17" s="235"/>
      <c r="BC17" s="235"/>
      <c r="BD17" s="235"/>
      <c r="BE17" s="236"/>
      <c r="BF17" s="236"/>
      <c r="BG17" s="236"/>
      <c r="BH17" s="236"/>
      <c r="BI17" s="236"/>
      <c r="BJ17" s="236"/>
      <c r="BK17" s="236"/>
      <c r="BL17" s="236"/>
      <c r="BM17" s="236"/>
      <c r="BN17" s="236"/>
      <c r="BO17" s="236"/>
      <c r="BP17" s="236"/>
      <c r="BQ17" s="241">
        <v>11</v>
      </c>
      <c r="BR17" s="242"/>
      <c r="BS17" s="782"/>
      <c r="BT17" s="783"/>
      <c r="BU17" s="783"/>
      <c r="BV17" s="783"/>
      <c r="BW17" s="783"/>
      <c r="BX17" s="783"/>
      <c r="BY17" s="783"/>
      <c r="BZ17" s="783"/>
      <c r="CA17" s="783"/>
      <c r="CB17" s="783"/>
      <c r="CC17" s="783"/>
      <c r="CD17" s="783"/>
      <c r="CE17" s="783"/>
      <c r="CF17" s="783"/>
      <c r="CG17" s="784"/>
      <c r="CH17" s="793"/>
      <c r="CI17" s="794"/>
      <c r="CJ17" s="794"/>
      <c r="CK17" s="794"/>
      <c r="CL17" s="795"/>
      <c r="CM17" s="793"/>
      <c r="CN17" s="794"/>
      <c r="CO17" s="794"/>
      <c r="CP17" s="794"/>
      <c r="CQ17" s="795"/>
      <c r="CR17" s="793"/>
      <c r="CS17" s="794"/>
      <c r="CT17" s="794"/>
      <c r="CU17" s="794"/>
      <c r="CV17" s="795"/>
      <c r="CW17" s="793"/>
      <c r="CX17" s="794"/>
      <c r="CY17" s="794"/>
      <c r="CZ17" s="794"/>
      <c r="DA17" s="795"/>
      <c r="DB17" s="793"/>
      <c r="DC17" s="794"/>
      <c r="DD17" s="794"/>
      <c r="DE17" s="794"/>
      <c r="DF17" s="795"/>
      <c r="DG17" s="793"/>
      <c r="DH17" s="794"/>
      <c r="DI17" s="794"/>
      <c r="DJ17" s="794"/>
      <c r="DK17" s="795"/>
      <c r="DL17" s="793"/>
      <c r="DM17" s="794"/>
      <c r="DN17" s="794"/>
      <c r="DO17" s="794"/>
      <c r="DP17" s="795"/>
      <c r="DQ17" s="793"/>
      <c r="DR17" s="794"/>
      <c r="DS17" s="794"/>
      <c r="DT17" s="794"/>
      <c r="DU17" s="795"/>
      <c r="DV17" s="782"/>
      <c r="DW17" s="783"/>
      <c r="DX17" s="783"/>
      <c r="DY17" s="783"/>
      <c r="DZ17" s="796"/>
      <c r="EA17" s="237"/>
    </row>
    <row r="18" spans="1:131" s="238" customFormat="1" ht="26.25" customHeight="1" x14ac:dyDescent="0.2">
      <c r="A18" s="241">
        <v>12</v>
      </c>
      <c r="B18" s="769"/>
      <c r="C18" s="770"/>
      <c r="D18" s="770"/>
      <c r="E18" s="770"/>
      <c r="F18" s="770"/>
      <c r="G18" s="770"/>
      <c r="H18" s="770"/>
      <c r="I18" s="770"/>
      <c r="J18" s="770"/>
      <c r="K18" s="770"/>
      <c r="L18" s="770"/>
      <c r="M18" s="770"/>
      <c r="N18" s="770"/>
      <c r="O18" s="770"/>
      <c r="P18" s="771"/>
      <c r="Q18" s="772"/>
      <c r="R18" s="773"/>
      <c r="S18" s="773"/>
      <c r="T18" s="773"/>
      <c r="U18" s="773"/>
      <c r="V18" s="773"/>
      <c r="W18" s="773"/>
      <c r="X18" s="773"/>
      <c r="Y18" s="773"/>
      <c r="Z18" s="773"/>
      <c r="AA18" s="773"/>
      <c r="AB18" s="773"/>
      <c r="AC18" s="773"/>
      <c r="AD18" s="773"/>
      <c r="AE18" s="774"/>
      <c r="AF18" s="775"/>
      <c r="AG18" s="776"/>
      <c r="AH18" s="776"/>
      <c r="AI18" s="776"/>
      <c r="AJ18" s="777"/>
      <c r="AK18" s="778"/>
      <c r="AL18" s="779"/>
      <c r="AM18" s="779"/>
      <c r="AN18" s="779"/>
      <c r="AO18" s="779"/>
      <c r="AP18" s="779"/>
      <c r="AQ18" s="779"/>
      <c r="AR18" s="779"/>
      <c r="AS18" s="779"/>
      <c r="AT18" s="779"/>
      <c r="AU18" s="780"/>
      <c r="AV18" s="780"/>
      <c r="AW18" s="780"/>
      <c r="AX18" s="780"/>
      <c r="AY18" s="781"/>
      <c r="AZ18" s="235"/>
      <c r="BA18" s="235"/>
      <c r="BB18" s="235"/>
      <c r="BC18" s="235"/>
      <c r="BD18" s="235"/>
      <c r="BE18" s="236"/>
      <c r="BF18" s="236"/>
      <c r="BG18" s="236"/>
      <c r="BH18" s="236"/>
      <c r="BI18" s="236"/>
      <c r="BJ18" s="236"/>
      <c r="BK18" s="236"/>
      <c r="BL18" s="236"/>
      <c r="BM18" s="236"/>
      <c r="BN18" s="236"/>
      <c r="BO18" s="236"/>
      <c r="BP18" s="236"/>
      <c r="BQ18" s="241">
        <v>12</v>
      </c>
      <c r="BR18" s="242"/>
      <c r="BS18" s="782"/>
      <c r="BT18" s="783"/>
      <c r="BU18" s="783"/>
      <c r="BV18" s="783"/>
      <c r="BW18" s="783"/>
      <c r="BX18" s="783"/>
      <c r="BY18" s="783"/>
      <c r="BZ18" s="783"/>
      <c r="CA18" s="783"/>
      <c r="CB18" s="783"/>
      <c r="CC18" s="783"/>
      <c r="CD18" s="783"/>
      <c r="CE18" s="783"/>
      <c r="CF18" s="783"/>
      <c r="CG18" s="784"/>
      <c r="CH18" s="793"/>
      <c r="CI18" s="794"/>
      <c r="CJ18" s="794"/>
      <c r="CK18" s="794"/>
      <c r="CL18" s="795"/>
      <c r="CM18" s="793"/>
      <c r="CN18" s="794"/>
      <c r="CO18" s="794"/>
      <c r="CP18" s="794"/>
      <c r="CQ18" s="795"/>
      <c r="CR18" s="793"/>
      <c r="CS18" s="794"/>
      <c r="CT18" s="794"/>
      <c r="CU18" s="794"/>
      <c r="CV18" s="795"/>
      <c r="CW18" s="793"/>
      <c r="CX18" s="794"/>
      <c r="CY18" s="794"/>
      <c r="CZ18" s="794"/>
      <c r="DA18" s="795"/>
      <c r="DB18" s="793"/>
      <c r="DC18" s="794"/>
      <c r="DD18" s="794"/>
      <c r="DE18" s="794"/>
      <c r="DF18" s="795"/>
      <c r="DG18" s="793"/>
      <c r="DH18" s="794"/>
      <c r="DI18" s="794"/>
      <c r="DJ18" s="794"/>
      <c r="DK18" s="795"/>
      <c r="DL18" s="793"/>
      <c r="DM18" s="794"/>
      <c r="DN18" s="794"/>
      <c r="DO18" s="794"/>
      <c r="DP18" s="795"/>
      <c r="DQ18" s="793"/>
      <c r="DR18" s="794"/>
      <c r="DS18" s="794"/>
      <c r="DT18" s="794"/>
      <c r="DU18" s="795"/>
      <c r="DV18" s="782"/>
      <c r="DW18" s="783"/>
      <c r="DX18" s="783"/>
      <c r="DY18" s="783"/>
      <c r="DZ18" s="796"/>
      <c r="EA18" s="237"/>
    </row>
    <row r="19" spans="1:131" s="238" customFormat="1" ht="26.25" customHeight="1" x14ac:dyDescent="0.2">
      <c r="A19" s="241">
        <v>13</v>
      </c>
      <c r="B19" s="769"/>
      <c r="C19" s="770"/>
      <c r="D19" s="770"/>
      <c r="E19" s="770"/>
      <c r="F19" s="770"/>
      <c r="G19" s="770"/>
      <c r="H19" s="770"/>
      <c r="I19" s="770"/>
      <c r="J19" s="770"/>
      <c r="K19" s="770"/>
      <c r="L19" s="770"/>
      <c r="M19" s="770"/>
      <c r="N19" s="770"/>
      <c r="O19" s="770"/>
      <c r="P19" s="771"/>
      <c r="Q19" s="772"/>
      <c r="R19" s="773"/>
      <c r="S19" s="773"/>
      <c r="T19" s="773"/>
      <c r="U19" s="773"/>
      <c r="V19" s="773"/>
      <c r="W19" s="773"/>
      <c r="X19" s="773"/>
      <c r="Y19" s="773"/>
      <c r="Z19" s="773"/>
      <c r="AA19" s="773"/>
      <c r="AB19" s="773"/>
      <c r="AC19" s="773"/>
      <c r="AD19" s="773"/>
      <c r="AE19" s="774"/>
      <c r="AF19" s="775"/>
      <c r="AG19" s="776"/>
      <c r="AH19" s="776"/>
      <c r="AI19" s="776"/>
      <c r="AJ19" s="777"/>
      <c r="AK19" s="778"/>
      <c r="AL19" s="779"/>
      <c r="AM19" s="779"/>
      <c r="AN19" s="779"/>
      <c r="AO19" s="779"/>
      <c r="AP19" s="779"/>
      <c r="AQ19" s="779"/>
      <c r="AR19" s="779"/>
      <c r="AS19" s="779"/>
      <c r="AT19" s="779"/>
      <c r="AU19" s="780"/>
      <c r="AV19" s="780"/>
      <c r="AW19" s="780"/>
      <c r="AX19" s="780"/>
      <c r="AY19" s="781"/>
      <c r="AZ19" s="235"/>
      <c r="BA19" s="235"/>
      <c r="BB19" s="235"/>
      <c r="BC19" s="235"/>
      <c r="BD19" s="235"/>
      <c r="BE19" s="236"/>
      <c r="BF19" s="236"/>
      <c r="BG19" s="236"/>
      <c r="BH19" s="236"/>
      <c r="BI19" s="236"/>
      <c r="BJ19" s="236"/>
      <c r="BK19" s="236"/>
      <c r="BL19" s="236"/>
      <c r="BM19" s="236"/>
      <c r="BN19" s="236"/>
      <c r="BO19" s="236"/>
      <c r="BP19" s="236"/>
      <c r="BQ19" s="241">
        <v>13</v>
      </c>
      <c r="BR19" s="242"/>
      <c r="BS19" s="782"/>
      <c r="BT19" s="783"/>
      <c r="BU19" s="783"/>
      <c r="BV19" s="783"/>
      <c r="BW19" s="783"/>
      <c r="BX19" s="783"/>
      <c r="BY19" s="783"/>
      <c r="BZ19" s="783"/>
      <c r="CA19" s="783"/>
      <c r="CB19" s="783"/>
      <c r="CC19" s="783"/>
      <c r="CD19" s="783"/>
      <c r="CE19" s="783"/>
      <c r="CF19" s="783"/>
      <c r="CG19" s="784"/>
      <c r="CH19" s="793"/>
      <c r="CI19" s="794"/>
      <c r="CJ19" s="794"/>
      <c r="CK19" s="794"/>
      <c r="CL19" s="795"/>
      <c r="CM19" s="793"/>
      <c r="CN19" s="794"/>
      <c r="CO19" s="794"/>
      <c r="CP19" s="794"/>
      <c r="CQ19" s="795"/>
      <c r="CR19" s="793"/>
      <c r="CS19" s="794"/>
      <c r="CT19" s="794"/>
      <c r="CU19" s="794"/>
      <c r="CV19" s="795"/>
      <c r="CW19" s="793"/>
      <c r="CX19" s="794"/>
      <c r="CY19" s="794"/>
      <c r="CZ19" s="794"/>
      <c r="DA19" s="795"/>
      <c r="DB19" s="793"/>
      <c r="DC19" s="794"/>
      <c r="DD19" s="794"/>
      <c r="DE19" s="794"/>
      <c r="DF19" s="795"/>
      <c r="DG19" s="793"/>
      <c r="DH19" s="794"/>
      <c r="DI19" s="794"/>
      <c r="DJ19" s="794"/>
      <c r="DK19" s="795"/>
      <c r="DL19" s="793"/>
      <c r="DM19" s="794"/>
      <c r="DN19" s="794"/>
      <c r="DO19" s="794"/>
      <c r="DP19" s="795"/>
      <c r="DQ19" s="793"/>
      <c r="DR19" s="794"/>
      <c r="DS19" s="794"/>
      <c r="DT19" s="794"/>
      <c r="DU19" s="795"/>
      <c r="DV19" s="782"/>
      <c r="DW19" s="783"/>
      <c r="DX19" s="783"/>
      <c r="DY19" s="783"/>
      <c r="DZ19" s="796"/>
      <c r="EA19" s="237"/>
    </row>
    <row r="20" spans="1:131" s="238" customFormat="1" ht="26.25" customHeight="1" x14ac:dyDescent="0.2">
      <c r="A20" s="241">
        <v>14</v>
      </c>
      <c r="B20" s="769"/>
      <c r="C20" s="770"/>
      <c r="D20" s="770"/>
      <c r="E20" s="770"/>
      <c r="F20" s="770"/>
      <c r="G20" s="770"/>
      <c r="H20" s="770"/>
      <c r="I20" s="770"/>
      <c r="J20" s="770"/>
      <c r="K20" s="770"/>
      <c r="L20" s="770"/>
      <c r="M20" s="770"/>
      <c r="N20" s="770"/>
      <c r="O20" s="770"/>
      <c r="P20" s="771"/>
      <c r="Q20" s="772"/>
      <c r="R20" s="773"/>
      <c r="S20" s="773"/>
      <c r="T20" s="773"/>
      <c r="U20" s="773"/>
      <c r="V20" s="773"/>
      <c r="W20" s="773"/>
      <c r="X20" s="773"/>
      <c r="Y20" s="773"/>
      <c r="Z20" s="773"/>
      <c r="AA20" s="773"/>
      <c r="AB20" s="773"/>
      <c r="AC20" s="773"/>
      <c r="AD20" s="773"/>
      <c r="AE20" s="774"/>
      <c r="AF20" s="775"/>
      <c r="AG20" s="776"/>
      <c r="AH20" s="776"/>
      <c r="AI20" s="776"/>
      <c r="AJ20" s="777"/>
      <c r="AK20" s="778"/>
      <c r="AL20" s="779"/>
      <c r="AM20" s="779"/>
      <c r="AN20" s="779"/>
      <c r="AO20" s="779"/>
      <c r="AP20" s="779"/>
      <c r="AQ20" s="779"/>
      <c r="AR20" s="779"/>
      <c r="AS20" s="779"/>
      <c r="AT20" s="779"/>
      <c r="AU20" s="780"/>
      <c r="AV20" s="780"/>
      <c r="AW20" s="780"/>
      <c r="AX20" s="780"/>
      <c r="AY20" s="781"/>
      <c r="AZ20" s="235"/>
      <c r="BA20" s="235"/>
      <c r="BB20" s="235"/>
      <c r="BC20" s="235"/>
      <c r="BD20" s="235"/>
      <c r="BE20" s="236"/>
      <c r="BF20" s="236"/>
      <c r="BG20" s="236"/>
      <c r="BH20" s="236"/>
      <c r="BI20" s="236"/>
      <c r="BJ20" s="236"/>
      <c r="BK20" s="236"/>
      <c r="BL20" s="236"/>
      <c r="BM20" s="236"/>
      <c r="BN20" s="236"/>
      <c r="BO20" s="236"/>
      <c r="BP20" s="236"/>
      <c r="BQ20" s="241">
        <v>14</v>
      </c>
      <c r="BR20" s="242"/>
      <c r="BS20" s="782"/>
      <c r="BT20" s="783"/>
      <c r="BU20" s="783"/>
      <c r="BV20" s="783"/>
      <c r="BW20" s="783"/>
      <c r="BX20" s="783"/>
      <c r="BY20" s="783"/>
      <c r="BZ20" s="783"/>
      <c r="CA20" s="783"/>
      <c r="CB20" s="783"/>
      <c r="CC20" s="783"/>
      <c r="CD20" s="783"/>
      <c r="CE20" s="783"/>
      <c r="CF20" s="783"/>
      <c r="CG20" s="784"/>
      <c r="CH20" s="793"/>
      <c r="CI20" s="794"/>
      <c r="CJ20" s="794"/>
      <c r="CK20" s="794"/>
      <c r="CL20" s="795"/>
      <c r="CM20" s="793"/>
      <c r="CN20" s="794"/>
      <c r="CO20" s="794"/>
      <c r="CP20" s="794"/>
      <c r="CQ20" s="795"/>
      <c r="CR20" s="793"/>
      <c r="CS20" s="794"/>
      <c r="CT20" s="794"/>
      <c r="CU20" s="794"/>
      <c r="CV20" s="795"/>
      <c r="CW20" s="793"/>
      <c r="CX20" s="794"/>
      <c r="CY20" s="794"/>
      <c r="CZ20" s="794"/>
      <c r="DA20" s="795"/>
      <c r="DB20" s="793"/>
      <c r="DC20" s="794"/>
      <c r="DD20" s="794"/>
      <c r="DE20" s="794"/>
      <c r="DF20" s="795"/>
      <c r="DG20" s="793"/>
      <c r="DH20" s="794"/>
      <c r="DI20" s="794"/>
      <c r="DJ20" s="794"/>
      <c r="DK20" s="795"/>
      <c r="DL20" s="793"/>
      <c r="DM20" s="794"/>
      <c r="DN20" s="794"/>
      <c r="DO20" s="794"/>
      <c r="DP20" s="795"/>
      <c r="DQ20" s="793"/>
      <c r="DR20" s="794"/>
      <c r="DS20" s="794"/>
      <c r="DT20" s="794"/>
      <c r="DU20" s="795"/>
      <c r="DV20" s="782"/>
      <c r="DW20" s="783"/>
      <c r="DX20" s="783"/>
      <c r="DY20" s="783"/>
      <c r="DZ20" s="796"/>
      <c r="EA20" s="237"/>
    </row>
    <row r="21" spans="1:131" s="238" customFormat="1" ht="26.25" customHeight="1" thickBot="1" x14ac:dyDescent="0.25">
      <c r="A21" s="241">
        <v>15</v>
      </c>
      <c r="B21" s="769"/>
      <c r="C21" s="770"/>
      <c r="D21" s="770"/>
      <c r="E21" s="770"/>
      <c r="F21" s="770"/>
      <c r="G21" s="770"/>
      <c r="H21" s="770"/>
      <c r="I21" s="770"/>
      <c r="J21" s="770"/>
      <c r="K21" s="770"/>
      <c r="L21" s="770"/>
      <c r="M21" s="770"/>
      <c r="N21" s="770"/>
      <c r="O21" s="770"/>
      <c r="P21" s="771"/>
      <c r="Q21" s="772"/>
      <c r="R21" s="773"/>
      <c r="S21" s="773"/>
      <c r="T21" s="773"/>
      <c r="U21" s="773"/>
      <c r="V21" s="773"/>
      <c r="W21" s="773"/>
      <c r="X21" s="773"/>
      <c r="Y21" s="773"/>
      <c r="Z21" s="773"/>
      <c r="AA21" s="773"/>
      <c r="AB21" s="773"/>
      <c r="AC21" s="773"/>
      <c r="AD21" s="773"/>
      <c r="AE21" s="774"/>
      <c r="AF21" s="775"/>
      <c r="AG21" s="776"/>
      <c r="AH21" s="776"/>
      <c r="AI21" s="776"/>
      <c r="AJ21" s="777"/>
      <c r="AK21" s="778"/>
      <c r="AL21" s="779"/>
      <c r="AM21" s="779"/>
      <c r="AN21" s="779"/>
      <c r="AO21" s="779"/>
      <c r="AP21" s="779"/>
      <c r="AQ21" s="779"/>
      <c r="AR21" s="779"/>
      <c r="AS21" s="779"/>
      <c r="AT21" s="779"/>
      <c r="AU21" s="780"/>
      <c r="AV21" s="780"/>
      <c r="AW21" s="780"/>
      <c r="AX21" s="780"/>
      <c r="AY21" s="781"/>
      <c r="AZ21" s="235"/>
      <c r="BA21" s="235"/>
      <c r="BB21" s="235"/>
      <c r="BC21" s="235"/>
      <c r="BD21" s="235"/>
      <c r="BE21" s="236"/>
      <c r="BF21" s="236"/>
      <c r="BG21" s="236"/>
      <c r="BH21" s="236"/>
      <c r="BI21" s="236"/>
      <c r="BJ21" s="236"/>
      <c r="BK21" s="236"/>
      <c r="BL21" s="236"/>
      <c r="BM21" s="236"/>
      <c r="BN21" s="236"/>
      <c r="BO21" s="236"/>
      <c r="BP21" s="236"/>
      <c r="BQ21" s="241">
        <v>15</v>
      </c>
      <c r="BR21" s="242"/>
      <c r="BS21" s="782"/>
      <c r="BT21" s="783"/>
      <c r="BU21" s="783"/>
      <c r="BV21" s="783"/>
      <c r="BW21" s="783"/>
      <c r="BX21" s="783"/>
      <c r="BY21" s="783"/>
      <c r="BZ21" s="783"/>
      <c r="CA21" s="783"/>
      <c r="CB21" s="783"/>
      <c r="CC21" s="783"/>
      <c r="CD21" s="783"/>
      <c r="CE21" s="783"/>
      <c r="CF21" s="783"/>
      <c r="CG21" s="784"/>
      <c r="CH21" s="793"/>
      <c r="CI21" s="794"/>
      <c r="CJ21" s="794"/>
      <c r="CK21" s="794"/>
      <c r="CL21" s="795"/>
      <c r="CM21" s="793"/>
      <c r="CN21" s="794"/>
      <c r="CO21" s="794"/>
      <c r="CP21" s="794"/>
      <c r="CQ21" s="795"/>
      <c r="CR21" s="793"/>
      <c r="CS21" s="794"/>
      <c r="CT21" s="794"/>
      <c r="CU21" s="794"/>
      <c r="CV21" s="795"/>
      <c r="CW21" s="793"/>
      <c r="CX21" s="794"/>
      <c r="CY21" s="794"/>
      <c r="CZ21" s="794"/>
      <c r="DA21" s="795"/>
      <c r="DB21" s="793"/>
      <c r="DC21" s="794"/>
      <c r="DD21" s="794"/>
      <c r="DE21" s="794"/>
      <c r="DF21" s="795"/>
      <c r="DG21" s="793"/>
      <c r="DH21" s="794"/>
      <c r="DI21" s="794"/>
      <c r="DJ21" s="794"/>
      <c r="DK21" s="795"/>
      <c r="DL21" s="793"/>
      <c r="DM21" s="794"/>
      <c r="DN21" s="794"/>
      <c r="DO21" s="794"/>
      <c r="DP21" s="795"/>
      <c r="DQ21" s="793"/>
      <c r="DR21" s="794"/>
      <c r="DS21" s="794"/>
      <c r="DT21" s="794"/>
      <c r="DU21" s="795"/>
      <c r="DV21" s="782"/>
      <c r="DW21" s="783"/>
      <c r="DX21" s="783"/>
      <c r="DY21" s="783"/>
      <c r="DZ21" s="796"/>
      <c r="EA21" s="237"/>
    </row>
    <row r="22" spans="1:131" s="238" customFormat="1" ht="26.25" customHeight="1" x14ac:dyDescent="0.2">
      <c r="A22" s="241">
        <v>16</v>
      </c>
      <c r="B22" s="769"/>
      <c r="C22" s="770"/>
      <c r="D22" s="770"/>
      <c r="E22" s="770"/>
      <c r="F22" s="770"/>
      <c r="G22" s="770"/>
      <c r="H22" s="770"/>
      <c r="I22" s="770"/>
      <c r="J22" s="770"/>
      <c r="K22" s="770"/>
      <c r="L22" s="770"/>
      <c r="M22" s="770"/>
      <c r="N22" s="770"/>
      <c r="O22" s="770"/>
      <c r="P22" s="771"/>
      <c r="Q22" s="797"/>
      <c r="R22" s="798"/>
      <c r="S22" s="798"/>
      <c r="T22" s="798"/>
      <c r="U22" s="798"/>
      <c r="V22" s="798"/>
      <c r="W22" s="798"/>
      <c r="X22" s="798"/>
      <c r="Y22" s="798"/>
      <c r="Z22" s="798"/>
      <c r="AA22" s="798"/>
      <c r="AB22" s="798"/>
      <c r="AC22" s="798"/>
      <c r="AD22" s="798"/>
      <c r="AE22" s="799"/>
      <c r="AF22" s="775"/>
      <c r="AG22" s="776"/>
      <c r="AH22" s="776"/>
      <c r="AI22" s="776"/>
      <c r="AJ22" s="777"/>
      <c r="AK22" s="812"/>
      <c r="AL22" s="813"/>
      <c r="AM22" s="813"/>
      <c r="AN22" s="813"/>
      <c r="AO22" s="813"/>
      <c r="AP22" s="813"/>
      <c r="AQ22" s="813"/>
      <c r="AR22" s="813"/>
      <c r="AS22" s="813"/>
      <c r="AT22" s="813"/>
      <c r="AU22" s="814"/>
      <c r="AV22" s="814"/>
      <c r="AW22" s="814"/>
      <c r="AX22" s="814"/>
      <c r="AY22" s="815"/>
      <c r="AZ22" s="816" t="s">
        <v>389</v>
      </c>
      <c r="BA22" s="816"/>
      <c r="BB22" s="816"/>
      <c r="BC22" s="816"/>
      <c r="BD22" s="817"/>
      <c r="BE22" s="236"/>
      <c r="BF22" s="236"/>
      <c r="BG22" s="236"/>
      <c r="BH22" s="236"/>
      <c r="BI22" s="236"/>
      <c r="BJ22" s="236"/>
      <c r="BK22" s="236"/>
      <c r="BL22" s="236"/>
      <c r="BM22" s="236"/>
      <c r="BN22" s="236"/>
      <c r="BO22" s="236"/>
      <c r="BP22" s="236"/>
      <c r="BQ22" s="241">
        <v>16</v>
      </c>
      <c r="BR22" s="242"/>
      <c r="BS22" s="782"/>
      <c r="BT22" s="783"/>
      <c r="BU22" s="783"/>
      <c r="BV22" s="783"/>
      <c r="BW22" s="783"/>
      <c r="BX22" s="783"/>
      <c r="BY22" s="783"/>
      <c r="BZ22" s="783"/>
      <c r="CA22" s="783"/>
      <c r="CB22" s="783"/>
      <c r="CC22" s="783"/>
      <c r="CD22" s="783"/>
      <c r="CE22" s="783"/>
      <c r="CF22" s="783"/>
      <c r="CG22" s="784"/>
      <c r="CH22" s="793"/>
      <c r="CI22" s="794"/>
      <c r="CJ22" s="794"/>
      <c r="CK22" s="794"/>
      <c r="CL22" s="795"/>
      <c r="CM22" s="793"/>
      <c r="CN22" s="794"/>
      <c r="CO22" s="794"/>
      <c r="CP22" s="794"/>
      <c r="CQ22" s="795"/>
      <c r="CR22" s="793"/>
      <c r="CS22" s="794"/>
      <c r="CT22" s="794"/>
      <c r="CU22" s="794"/>
      <c r="CV22" s="795"/>
      <c r="CW22" s="793"/>
      <c r="CX22" s="794"/>
      <c r="CY22" s="794"/>
      <c r="CZ22" s="794"/>
      <c r="DA22" s="795"/>
      <c r="DB22" s="793"/>
      <c r="DC22" s="794"/>
      <c r="DD22" s="794"/>
      <c r="DE22" s="794"/>
      <c r="DF22" s="795"/>
      <c r="DG22" s="793"/>
      <c r="DH22" s="794"/>
      <c r="DI22" s="794"/>
      <c r="DJ22" s="794"/>
      <c r="DK22" s="795"/>
      <c r="DL22" s="793"/>
      <c r="DM22" s="794"/>
      <c r="DN22" s="794"/>
      <c r="DO22" s="794"/>
      <c r="DP22" s="795"/>
      <c r="DQ22" s="793"/>
      <c r="DR22" s="794"/>
      <c r="DS22" s="794"/>
      <c r="DT22" s="794"/>
      <c r="DU22" s="795"/>
      <c r="DV22" s="782"/>
      <c r="DW22" s="783"/>
      <c r="DX22" s="783"/>
      <c r="DY22" s="783"/>
      <c r="DZ22" s="796"/>
      <c r="EA22" s="237"/>
    </row>
    <row r="23" spans="1:131" s="238" customFormat="1" ht="26.25" customHeight="1" thickBot="1" x14ac:dyDescent="0.25">
      <c r="A23" s="243" t="s">
        <v>390</v>
      </c>
      <c r="B23" s="800" t="s">
        <v>391</v>
      </c>
      <c r="C23" s="801"/>
      <c r="D23" s="801"/>
      <c r="E23" s="801"/>
      <c r="F23" s="801"/>
      <c r="G23" s="801"/>
      <c r="H23" s="801"/>
      <c r="I23" s="801"/>
      <c r="J23" s="801"/>
      <c r="K23" s="801"/>
      <c r="L23" s="801"/>
      <c r="M23" s="801"/>
      <c r="N23" s="801"/>
      <c r="O23" s="801"/>
      <c r="P23" s="802"/>
      <c r="Q23" s="803">
        <f>Q7</f>
        <v>110887</v>
      </c>
      <c r="R23" s="804"/>
      <c r="S23" s="804"/>
      <c r="T23" s="804"/>
      <c r="U23" s="804"/>
      <c r="V23" s="804">
        <f>V7</f>
        <v>102494</v>
      </c>
      <c r="W23" s="804"/>
      <c r="X23" s="804"/>
      <c r="Y23" s="804"/>
      <c r="Z23" s="804"/>
      <c r="AA23" s="804">
        <f>AA7</f>
        <v>8393</v>
      </c>
      <c r="AB23" s="804"/>
      <c r="AC23" s="804"/>
      <c r="AD23" s="804"/>
      <c r="AE23" s="805"/>
      <c r="AF23" s="806">
        <v>7765</v>
      </c>
      <c r="AG23" s="804"/>
      <c r="AH23" s="804"/>
      <c r="AI23" s="804"/>
      <c r="AJ23" s="807"/>
      <c r="AK23" s="808"/>
      <c r="AL23" s="809"/>
      <c r="AM23" s="809"/>
      <c r="AN23" s="809"/>
      <c r="AO23" s="809"/>
      <c r="AP23" s="804">
        <f>AP7</f>
        <v>8800</v>
      </c>
      <c r="AQ23" s="804"/>
      <c r="AR23" s="804"/>
      <c r="AS23" s="804"/>
      <c r="AT23" s="804"/>
      <c r="AU23" s="810"/>
      <c r="AV23" s="810"/>
      <c r="AW23" s="810"/>
      <c r="AX23" s="810"/>
      <c r="AY23" s="811"/>
      <c r="AZ23" s="819" t="s">
        <v>127</v>
      </c>
      <c r="BA23" s="820"/>
      <c r="BB23" s="820"/>
      <c r="BC23" s="820"/>
      <c r="BD23" s="821"/>
      <c r="BE23" s="236"/>
      <c r="BF23" s="236"/>
      <c r="BG23" s="236"/>
      <c r="BH23" s="236"/>
      <c r="BI23" s="236"/>
      <c r="BJ23" s="236"/>
      <c r="BK23" s="236"/>
      <c r="BL23" s="236"/>
      <c r="BM23" s="236"/>
      <c r="BN23" s="236"/>
      <c r="BO23" s="236"/>
      <c r="BP23" s="236"/>
      <c r="BQ23" s="241">
        <v>17</v>
      </c>
      <c r="BR23" s="242"/>
      <c r="BS23" s="782"/>
      <c r="BT23" s="783"/>
      <c r="BU23" s="783"/>
      <c r="BV23" s="783"/>
      <c r="BW23" s="783"/>
      <c r="BX23" s="783"/>
      <c r="BY23" s="783"/>
      <c r="BZ23" s="783"/>
      <c r="CA23" s="783"/>
      <c r="CB23" s="783"/>
      <c r="CC23" s="783"/>
      <c r="CD23" s="783"/>
      <c r="CE23" s="783"/>
      <c r="CF23" s="783"/>
      <c r="CG23" s="784"/>
      <c r="CH23" s="793"/>
      <c r="CI23" s="794"/>
      <c r="CJ23" s="794"/>
      <c r="CK23" s="794"/>
      <c r="CL23" s="795"/>
      <c r="CM23" s="793"/>
      <c r="CN23" s="794"/>
      <c r="CO23" s="794"/>
      <c r="CP23" s="794"/>
      <c r="CQ23" s="795"/>
      <c r="CR23" s="793"/>
      <c r="CS23" s="794"/>
      <c r="CT23" s="794"/>
      <c r="CU23" s="794"/>
      <c r="CV23" s="795"/>
      <c r="CW23" s="793"/>
      <c r="CX23" s="794"/>
      <c r="CY23" s="794"/>
      <c r="CZ23" s="794"/>
      <c r="DA23" s="795"/>
      <c r="DB23" s="793"/>
      <c r="DC23" s="794"/>
      <c r="DD23" s="794"/>
      <c r="DE23" s="794"/>
      <c r="DF23" s="795"/>
      <c r="DG23" s="793"/>
      <c r="DH23" s="794"/>
      <c r="DI23" s="794"/>
      <c r="DJ23" s="794"/>
      <c r="DK23" s="795"/>
      <c r="DL23" s="793"/>
      <c r="DM23" s="794"/>
      <c r="DN23" s="794"/>
      <c r="DO23" s="794"/>
      <c r="DP23" s="795"/>
      <c r="DQ23" s="793"/>
      <c r="DR23" s="794"/>
      <c r="DS23" s="794"/>
      <c r="DT23" s="794"/>
      <c r="DU23" s="795"/>
      <c r="DV23" s="782"/>
      <c r="DW23" s="783"/>
      <c r="DX23" s="783"/>
      <c r="DY23" s="783"/>
      <c r="DZ23" s="796"/>
      <c r="EA23" s="237"/>
    </row>
    <row r="24" spans="1:131" s="238" customFormat="1" ht="26.25" customHeight="1" x14ac:dyDescent="0.2">
      <c r="A24" s="818" t="s">
        <v>392</v>
      </c>
      <c r="B24" s="818"/>
      <c r="C24" s="818"/>
      <c r="D24" s="818"/>
      <c r="E24" s="818"/>
      <c r="F24" s="818"/>
      <c r="G24" s="818"/>
      <c r="H24" s="818"/>
      <c r="I24" s="818"/>
      <c r="J24" s="818"/>
      <c r="K24" s="818"/>
      <c r="L24" s="818"/>
      <c r="M24" s="818"/>
      <c r="N24" s="818"/>
      <c r="O24" s="818"/>
      <c r="P24" s="818"/>
      <c r="Q24" s="818"/>
      <c r="R24" s="818"/>
      <c r="S24" s="818"/>
      <c r="T24" s="818"/>
      <c r="U24" s="818"/>
      <c r="V24" s="818"/>
      <c r="W24" s="818"/>
      <c r="X24" s="818"/>
      <c r="Y24" s="818"/>
      <c r="Z24" s="818"/>
      <c r="AA24" s="818"/>
      <c r="AB24" s="818"/>
      <c r="AC24" s="818"/>
      <c r="AD24" s="818"/>
      <c r="AE24" s="818"/>
      <c r="AF24" s="818"/>
      <c r="AG24" s="818"/>
      <c r="AH24" s="818"/>
      <c r="AI24" s="818"/>
      <c r="AJ24" s="818"/>
      <c r="AK24" s="818"/>
      <c r="AL24" s="818"/>
      <c r="AM24" s="818"/>
      <c r="AN24" s="818"/>
      <c r="AO24" s="818"/>
      <c r="AP24" s="818"/>
      <c r="AQ24" s="818"/>
      <c r="AR24" s="818"/>
      <c r="AS24" s="818"/>
      <c r="AT24" s="818"/>
      <c r="AU24" s="818"/>
      <c r="AV24" s="818"/>
      <c r="AW24" s="818"/>
      <c r="AX24" s="818"/>
      <c r="AY24" s="818"/>
      <c r="AZ24" s="235"/>
      <c r="BA24" s="235"/>
      <c r="BB24" s="235"/>
      <c r="BC24" s="235"/>
      <c r="BD24" s="235"/>
      <c r="BE24" s="236"/>
      <c r="BF24" s="236"/>
      <c r="BG24" s="236"/>
      <c r="BH24" s="236"/>
      <c r="BI24" s="236"/>
      <c r="BJ24" s="236"/>
      <c r="BK24" s="236"/>
      <c r="BL24" s="236"/>
      <c r="BM24" s="236"/>
      <c r="BN24" s="236"/>
      <c r="BO24" s="236"/>
      <c r="BP24" s="236"/>
      <c r="BQ24" s="241">
        <v>18</v>
      </c>
      <c r="BR24" s="242"/>
      <c r="BS24" s="782"/>
      <c r="BT24" s="783"/>
      <c r="BU24" s="783"/>
      <c r="BV24" s="783"/>
      <c r="BW24" s="783"/>
      <c r="BX24" s="783"/>
      <c r="BY24" s="783"/>
      <c r="BZ24" s="783"/>
      <c r="CA24" s="783"/>
      <c r="CB24" s="783"/>
      <c r="CC24" s="783"/>
      <c r="CD24" s="783"/>
      <c r="CE24" s="783"/>
      <c r="CF24" s="783"/>
      <c r="CG24" s="784"/>
      <c r="CH24" s="793"/>
      <c r="CI24" s="794"/>
      <c r="CJ24" s="794"/>
      <c r="CK24" s="794"/>
      <c r="CL24" s="795"/>
      <c r="CM24" s="793"/>
      <c r="CN24" s="794"/>
      <c r="CO24" s="794"/>
      <c r="CP24" s="794"/>
      <c r="CQ24" s="795"/>
      <c r="CR24" s="793"/>
      <c r="CS24" s="794"/>
      <c r="CT24" s="794"/>
      <c r="CU24" s="794"/>
      <c r="CV24" s="795"/>
      <c r="CW24" s="793"/>
      <c r="CX24" s="794"/>
      <c r="CY24" s="794"/>
      <c r="CZ24" s="794"/>
      <c r="DA24" s="795"/>
      <c r="DB24" s="793"/>
      <c r="DC24" s="794"/>
      <c r="DD24" s="794"/>
      <c r="DE24" s="794"/>
      <c r="DF24" s="795"/>
      <c r="DG24" s="793"/>
      <c r="DH24" s="794"/>
      <c r="DI24" s="794"/>
      <c r="DJ24" s="794"/>
      <c r="DK24" s="795"/>
      <c r="DL24" s="793"/>
      <c r="DM24" s="794"/>
      <c r="DN24" s="794"/>
      <c r="DO24" s="794"/>
      <c r="DP24" s="795"/>
      <c r="DQ24" s="793"/>
      <c r="DR24" s="794"/>
      <c r="DS24" s="794"/>
      <c r="DT24" s="794"/>
      <c r="DU24" s="795"/>
      <c r="DV24" s="782"/>
      <c r="DW24" s="783"/>
      <c r="DX24" s="783"/>
      <c r="DY24" s="783"/>
      <c r="DZ24" s="796"/>
      <c r="EA24" s="237"/>
    </row>
    <row r="25" spans="1:131" ht="26.25" customHeight="1" thickBot="1" x14ac:dyDescent="0.25">
      <c r="A25" s="763" t="s">
        <v>393</v>
      </c>
      <c r="B25" s="763"/>
      <c r="C25" s="763"/>
      <c r="D25" s="763"/>
      <c r="E25" s="763"/>
      <c r="F25" s="763"/>
      <c r="G25" s="763"/>
      <c r="H25" s="763"/>
      <c r="I25" s="763"/>
      <c r="J25" s="763"/>
      <c r="K25" s="763"/>
      <c r="L25" s="763"/>
      <c r="M25" s="763"/>
      <c r="N25" s="763"/>
      <c r="O25" s="763"/>
      <c r="P25" s="763"/>
      <c r="Q25" s="763"/>
      <c r="R25" s="763"/>
      <c r="S25" s="763"/>
      <c r="T25" s="763"/>
      <c r="U25" s="763"/>
      <c r="V25" s="763"/>
      <c r="W25" s="763"/>
      <c r="X25" s="763"/>
      <c r="Y25" s="763"/>
      <c r="Z25" s="763"/>
      <c r="AA25" s="763"/>
      <c r="AB25" s="763"/>
      <c r="AC25" s="763"/>
      <c r="AD25" s="763"/>
      <c r="AE25" s="763"/>
      <c r="AF25" s="763"/>
      <c r="AG25" s="763"/>
      <c r="AH25" s="763"/>
      <c r="AI25" s="763"/>
      <c r="AJ25" s="763"/>
      <c r="AK25" s="763"/>
      <c r="AL25" s="763"/>
      <c r="AM25" s="763"/>
      <c r="AN25" s="763"/>
      <c r="AO25" s="763"/>
      <c r="AP25" s="763"/>
      <c r="AQ25" s="763"/>
      <c r="AR25" s="763"/>
      <c r="AS25" s="763"/>
      <c r="AT25" s="763"/>
      <c r="AU25" s="763"/>
      <c r="AV25" s="763"/>
      <c r="AW25" s="763"/>
      <c r="AX25" s="763"/>
      <c r="AY25" s="763"/>
      <c r="AZ25" s="763"/>
      <c r="BA25" s="763"/>
      <c r="BB25" s="763"/>
      <c r="BC25" s="763"/>
      <c r="BD25" s="763"/>
      <c r="BE25" s="763"/>
      <c r="BF25" s="763"/>
      <c r="BG25" s="763"/>
      <c r="BH25" s="763"/>
      <c r="BI25" s="763"/>
      <c r="BJ25" s="235"/>
      <c r="BK25" s="235"/>
      <c r="BL25" s="235"/>
      <c r="BM25" s="235"/>
      <c r="BN25" s="235"/>
      <c r="BO25" s="244"/>
      <c r="BP25" s="244"/>
      <c r="BQ25" s="241">
        <v>19</v>
      </c>
      <c r="BR25" s="242"/>
      <c r="BS25" s="782"/>
      <c r="BT25" s="783"/>
      <c r="BU25" s="783"/>
      <c r="BV25" s="783"/>
      <c r="BW25" s="783"/>
      <c r="BX25" s="783"/>
      <c r="BY25" s="783"/>
      <c r="BZ25" s="783"/>
      <c r="CA25" s="783"/>
      <c r="CB25" s="783"/>
      <c r="CC25" s="783"/>
      <c r="CD25" s="783"/>
      <c r="CE25" s="783"/>
      <c r="CF25" s="783"/>
      <c r="CG25" s="784"/>
      <c r="CH25" s="793"/>
      <c r="CI25" s="794"/>
      <c r="CJ25" s="794"/>
      <c r="CK25" s="794"/>
      <c r="CL25" s="795"/>
      <c r="CM25" s="793"/>
      <c r="CN25" s="794"/>
      <c r="CO25" s="794"/>
      <c r="CP25" s="794"/>
      <c r="CQ25" s="795"/>
      <c r="CR25" s="793"/>
      <c r="CS25" s="794"/>
      <c r="CT25" s="794"/>
      <c r="CU25" s="794"/>
      <c r="CV25" s="795"/>
      <c r="CW25" s="793"/>
      <c r="CX25" s="794"/>
      <c r="CY25" s="794"/>
      <c r="CZ25" s="794"/>
      <c r="DA25" s="795"/>
      <c r="DB25" s="793"/>
      <c r="DC25" s="794"/>
      <c r="DD25" s="794"/>
      <c r="DE25" s="794"/>
      <c r="DF25" s="795"/>
      <c r="DG25" s="793"/>
      <c r="DH25" s="794"/>
      <c r="DI25" s="794"/>
      <c r="DJ25" s="794"/>
      <c r="DK25" s="795"/>
      <c r="DL25" s="793"/>
      <c r="DM25" s="794"/>
      <c r="DN25" s="794"/>
      <c r="DO25" s="794"/>
      <c r="DP25" s="795"/>
      <c r="DQ25" s="793"/>
      <c r="DR25" s="794"/>
      <c r="DS25" s="794"/>
      <c r="DT25" s="794"/>
      <c r="DU25" s="795"/>
      <c r="DV25" s="782"/>
      <c r="DW25" s="783"/>
      <c r="DX25" s="783"/>
      <c r="DY25" s="783"/>
      <c r="DZ25" s="796"/>
      <c r="EA25" s="232"/>
    </row>
    <row r="26" spans="1:131" ht="26.25" customHeight="1" x14ac:dyDescent="0.2">
      <c r="A26" s="754" t="s">
        <v>371</v>
      </c>
      <c r="B26" s="755"/>
      <c r="C26" s="755"/>
      <c r="D26" s="755"/>
      <c r="E26" s="755"/>
      <c r="F26" s="755"/>
      <c r="G26" s="755"/>
      <c r="H26" s="755"/>
      <c r="I26" s="755"/>
      <c r="J26" s="755"/>
      <c r="K26" s="755"/>
      <c r="L26" s="755"/>
      <c r="M26" s="755"/>
      <c r="N26" s="755"/>
      <c r="O26" s="755"/>
      <c r="P26" s="756"/>
      <c r="Q26" s="731" t="s">
        <v>394</v>
      </c>
      <c r="R26" s="732"/>
      <c r="S26" s="732"/>
      <c r="T26" s="732"/>
      <c r="U26" s="733"/>
      <c r="V26" s="731" t="s">
        <v>395</v>
      </c>
      <c r="W26" s="732"/>
      <c r="X26" s="732"/>
      <c r="Y26" s="732"/>
      <c r="Z26" s="733"/>
      <c r="AA26" s="731" t="s">
        <v>396</v>
      </c>
      <c r="AB26" s="732"/>
      <c r="AC26" s="732"/>
      <c r="AD26" s="732"/>
      <c r="AE26" s="732"/>
      <c r="AF26" s="822" t="s">
        <v>397</v>
      </c>
      <c r="AG26" s="823"/>
      <c r="AH26" s="823"/>
      <c r="AI26" s="823"/>
      <c r="AJ26" s="824"/>
      <c r="AK26" s="732" t="s">
        <v>398</v>
      </c>
      <c r="AL26" s="732"/>
      <c r="AM26" s="732"/>
      <c r="AN26" s="732"/>
      <c r="AO26" s="733"/>
      <c r="AP26" s="731" t="s">
        <v>399</v>
      </c>
      <c r="AQ26" s="732"/>
      <c r="AR26" s="732"/>
      <c r="AS26" s="732"/>
      <c r="AT26" s="733"/>
      <c r="AU26" s="731" t="s">
        <v>400</v>
      </c>
      <c r="AV26" s="732"/>
      <c r="AW26" s="732"/>
      <c r="AX26" s="732"/>
      <c r="AY26" s="733"/>
      <c r="AZ26" s="731" t="s">
        <v>401</v>
      </c>
      <c r="BA26" s="732"/>
      <c r="BB26" s="732"/>
      <c r="BC26" s="732"/>
      <c r="BD26" s="733"/>
      <c r="BE26" s="731" t="s">
        <v>378</v>
      </c>
      <c r="BF26" s="732"/>
      <c r="BG26" s="732"/>
      <c r="BH26" s="732"/>
      <c r="BI26" s="743"/>
      <c r="BJ26" s="235"/>
      <c r="BK26" s="235"/>
      <c r="BL26" s="235"/>
      <c r="BM26" s="235"/>
      <c r="BN26" s="235"/>
      <c r="BO26" s="244"/>
      <c r="BP26" s="244"/>
      <c r="BQ26" s="241">
        <v>20</v>
      </c>
      <c r="BR26" s="242"/>
      <c r="BS26" s="782"/>
      <c r="BT26" s="783"/>
      <c r="BU26" s="783"/>
      <c r="BV26" s="783"/>
      <c r="BW26" s="783"/>
      <c r="BX26" s="783"/>
      <c r="BY26" s="783"/>
      <c r="BZ26" s="783"/>
      <c r="CA26" s="783"/>
      <c r="CB26" s="783"/>
      <c r="CC26" s="783"/>
      <c r="CD26" s="783"/>
      <c r="CE26" s="783"/>
      <c r="CF26" s="783"/>
      <c r="CG26" s="784"/>
      <c r="CH26" s="793"/>
      <c r="CI26" s="794"/>
      <c r="CJ26" s="794"/>
      <c r="CK26" s="794"/>
      <c r="CL26" s="795"/>
      <c r="CM26" s="793"/>
      <c r="CN26" s="794"/>
      <c r="CO26" s="794"/>
      <c r="CP26" s="794"/>
      <c r="CQ26" s="795"/>
      <c r="CR26" s="793"/>
      <c r="CS26" s="794"/>
      <c r="CT26" s="794"/>
      <c r="CU26" s="794"/>
      <c r="CV26" s="795"/>
      <c r="CW26" s="793"/>
      <c r="CX26" s="794"/>
      <c r="CY26" s="794"/>
      <c r="CZ26" s="794"/>
      <c r="DA26" s="795"/>
      <c r="DB26" s="793"/>
      <c r="DC26" s="794"/>
      <c r="DD26" s="794"/>
      <c r="DE26" s="794"/>
      <c r="DF26" s="795"/>
      <c r="DG26" s="793"/>
      <c r="DH26" s="794"/>
      <c r="DI26" s="794"/>
      <c r="DJ26" s="794"/>
      <c r="DK26" s="795"/>
      <c r="DL26" s="793"/>
      <c r="DM26" s="794"/>
      <c r="DN26" s="794"/>
      <c r="DO26" s="794"/>
      <c r="DP26" s="795"/>
      <c r="DQ26" s="793"/>
      <c r="DR26" s="794"/>
      <c r="DS26" s="794"/>
      <c r="DT26" s="794"/>
      <c r="DU26" s="795"/>
      <c r="DV26" s="782"/>
      <c r="DW26" s="783"/>
      <c r="DX26" s="783"/>
      <c r="DY26" s="783"/>
      <c r="DZ26" s="796"/>
      <c r="EA26" s="232"/>
    </row>
    <row r="27" spans="1:131" ht="26.25" customHeight="1" thickBot="1" x14ac:dyDescent="0.25">
      <c r="A27" s="757"/>
      <c r="B27" s="758"/>
      <c r="C27" s="758"/>
      <c r="D27" s="758"/>
      <c r="E27" s="758"/>
      <c r="F27" s="758"/>
      <c r="G27" s="758"/>
      <c r="H27" s="758"/>
      <c r="I27" s="758"/>
      <c r="J27" s="758"/>
      <c r="K27" s="758"/>
      <c r="L27" s="758"/>
      <c r="M27" s="758"/>
      <c r="N27" s="758"/>
      <c r="O27" s="758"/>
      <c r="P27" s="759"/>
      <c r="Q27" s="734"/>
      <c r="R27" s="735"/>
      <c r="S27" s="735"/>
      <c r="T27" s="735"/>
      <c r="U27" s="736"/>
      <c r="V27" s="734"/>
      <c r="W27" s="735"/>
      <c r="X27" s="735"/>
      <c r="Y27" s="735"/>
      <c r="Z27" s="736"/>
      <c r="AA27" s="734"/>
      <c r="AB27" s="735"/>
      <c r="AC27" s="735"/>
      <c r="AD27" s="735"/>
      <c r="AE27" s="735"/>
      <c r="AF27" s="825"/>
      <c r="AG27" s="826"/>
      <c r="AH27" s="826"/>
      <c r="AI27" s="826"/>
      <c r="AJ27" s="827"/>
      <c r="AK27" s="735"/>
      <c r="AL27" s="735"/>
      <c r="AM27" s="735"/>
      <c r="AN27" s="735"/>
      <c r="AO27" s="736"/>
      <c r="AP27" s="734"/>
      <c r="AQ27" s="735"/>
      <c r="AR27" s="735"/>
      <c r="AS27" s="735"/>
      <c r="AT27" s="736"/>
      <c r="AU27" s="734"/>
      <c r="AV27" s="735"/>
      <c r="AW27" s="735"/>
      <c r="AX27" s="735"/>
      <c r="AY27" s="736"/>
      <c r="AZ27" s="734"/>
      <c r="BA27" s="735"/>
      <c r="BB27" s="735"/>
      <c r="BC27" s="735"/>
      <c r="BD27" s="736"/>
      <c r="BE27" s="734"/>
      <c r="BF27" s="735"/>
      <c r="BG27" s="735"/>
      <c r="BH27" s="735"/>
      <c r="BI27" s="744"/>
      <c r="BJ27" s="235"/>
      <c r="BK27" s="235"/>
      <c r="BL27" s="235"/>
      <c r="BM27" s="235"/>
      <c r="BN27" s="235"/>
      <c r="BO27" s="244"/>
      <c r="BP27" s="244"/>
      <c r="BQ27" s="241">
        <v>21</v>
      </c>
      <c r="BR27" s="242"/>
      <c r="BS27" s="782"/>
      <c r="BT27" s="783"/>
      <c r="BU27" s="783"/>
      <c r="BV27" s="783"/>
      <c r="BW27" s="783"/>
      <c r="BX27" s="783"/>
      <c r="BY27" s="783"/>
      <c r="BZ27" s="783"/>
      <c r="CA27" s="783"/>
      <c r="CB27" s="783"/>
      <c r="CC27" s="783"/>
      <c r="CD27" s="783"/>
      <c r="CE27" s="783"/>
      <c r="CF27" s="783"/>
      <c r="CG27" s="784"/>
      <c r="CH27" s="793"/>
      <c r="CI27" s="794"/>
      <c r="CJ27" s="794"/>
      <c r="CK27" s="794"/>
      <c r="CL27" s="795"/>
      <c r="CM27" s="793"/>
      <c r="CN27" s="794"/>
      <c r="CO27" s="794"/>
      <c r="CP27" s="794"/>
      <c r="CQ27" s="795"/>
      <c r="CR27" s="793"/>
      <c r="CS27" s="794"/>
      <c r="CT27" s="794"/>
      <c r="CU27" s="794"/>
      <c r="CV27" s="795"/>
      <c r="CW27" s="793"/>
      <c r="CX27" s="794"/>
      <c r="CY27" s="794"/>
      <c r="CZ27" s="794"/>
      <c r="DA27" s="795"/>
      <c r="DB27" s="793"/>
      <c r="DC27" s="794"/>
      <c r="DD27" s="794"/>
      <c r="DE27" s="794"/>
      <c r="DF27" s="795"/>
      <c r="DG27" s="793"/>
      <c r="DH27" s="794"/>
      <c r="DI27" s="794"/>
      <c r="DJ27" s="794"/>
      <c r="DK27" s="795"/>
      <c r="DL27" s="793"/>
      <c r="DM27" s="794"/>
      <c r="DN27" s="794"/>
      <c r="DO27" s="794"/>
      <c r="DP27" s="795"/>
      <c r="DQ27" s="793"/>
      <c r="DR27" s="794"/>
      <c r="DS27" s="794"/>
      <c r="DT27" s="794"/>
      <c r="DU27" s="795"/>
      <c r="DV27" s="782"/>
      <c r="DW27" s="783"/>
      <c r="DX27" s="783"/>
      <c r="DY27" s="783"/>
      <c r="DZ27" s="796"/>
      <c r="EA27" s="232"/>
    </row>
    <row r="28" spans="1:131" ht="26.25" customHeight="1" thickTop="1" x14ac:dyDescent="0.2">
      <c r="A28" s="245">
        <v>1</v>
      </c>
      <c r="B28" s="745" t="s">
        <v>402</v>
      </c>
      <c r="C28" s="746"/>
      <c r="D28" s="746"/>
      <c r="E28" s="746"/>
      <c r="F28" s="746"/>
      <c r="G28" s="746"/>
      <c r="H28" s="746"/>
      <c r="I28" s="746"/>
      <c r="J28" s="746"/>
      <c r="K28" s="746"/>
      <c r="L28" s="746"/>
      <c r="M28" s="746"/>
      <c r="N28" s="746"/>
      <c r="O28" s="746"/>
      <c r="P28" s="747"/>
      <c r="Q28" s="832">
        <v>23763</v>
      </c>
      <c r="R28" s="833"/>
      <c r="S28" s="833"/>
      <c r="T28" s="833"/>
      <c r="U28" s="833"/>
      <c r="V28" s="833">
        <v>23444</v>
      </c>
      <c r="W28" s="833"/>
      <c r="X28" s="833"/>
      <c r="Y28" s="833"/>
      <c r="Z28" s="833"/>
      <c r="AA28" s="833">
        <v>319</v>
      </c>
      <c r="AB28" s="833"/>
      <c r="AC28" s="833"/>
      <c r="AD28" s="833"/>
      <c r="AE28" s="834"/>
      <c r="AF28" s="835">
        <v>319</v>
      </c>
      <c r="AG28" s="833"/>
      <c r="AH28" s="833"/>
      <c r="AI28" s="833"/>
      <c r="AJ28" s="836"/>
      <c r="AK28" s="837">
        <v>2160</v>
      </c>
      <c r="AL28" s="828"/>
      <c r="AM28" s="828"/>
      <c r="AN28" s="828"/>
      <c r="AO28" s="828"/>
      <c r="AP28" s="828"/>
      <c r="AQ28" s="828"/>
      <c r="AR28" s="828"/>
      <c r="AS28" s="828"/>
      <c r="AT28" s="828"/>
      <c r="AU28" s="828"/>
      <c r="AV28" s="828"/>
      <c r="AW28" s="828"/>
      <c r="AX28" s="828"/>
      <c r="AY28" s="828"/>
      <c r="AZ28" s="829"/>
      <c r="BA28" s="829"/>
      <c r="BB28" s="829"/>
      <c r="BC28" s="829"/>
      <c r="BD28" s="829"/>
      <c r="BE28" s="830"/>
      <c r="BF28" s="830"/>
      <c r="BG28" s="830"/>
      <c r="BH28" s="830"/>
      <c r="BI28" s="831"/>
      <c r="BJ28" s="235"/>
      <c r="BK28" s="235"/>
      <c r="BL28" s="235"/>
      <c r="BM28" s="235"/>
      <c r="BN28" s="235"/>
      <c r="BO28" s="244"/>
      <c r="BP28" s="244"/>
      <c r="BQ28" s="241">
        <v>22</v>
      </c>
      <c r="BR28" s="242"/>
      <c r="BS28" s="782"/>
      <c r="BT28" s="783"/>
      <c r="BU28" s="783"/>
      <c r="BV28" s="783"/>
      <c r="BW28" s="783"/>
      <c r="BX28" s="783"/>
      <c r="BY28" s="783"/>
      <c r="BZ28" s="783"/>
      <c r="CA28" s="783"/>
      <c r="CB28" s="783"/>
      <c r="CC28" s="783"/>
      <c r="CD28" s="783"/>
      <c r="CE28" s="783"/>
      <c r="CF28" s="783"/>
      <c r="CG28" s="784"/>
      <c r="CH28" s="793"/>
      <c r="CI28" s="794"/>
      <c r="CJ28" s="794"/>
      <c r="CK28" s="794"/>
      <c r="CL28" s="795"/>
      <c r="CM28" s="793"/>
      <c r="CN28" s="794"/>
      <c r="CO28" s="794"/>
      <c r="CP28" s="794"/>
      <c r="CQ28" s="795"/>
      <c r="CR28" s="793"/>
      <c r="CS28" s="794"/>
      <c r="CT28" s="794"/>
      <c r="CU28" s="794"/>
      <c r="CV28" s="795"/>
      <c r="CW28" s="793"/>
      <c r="CX28" s="794"/>
      <c r="CY28" s="794"/>
      <c r="CZ28" s="794"/>
      <c r="DA28" s="795"/>
      <c r="DB28" s="793"/>
      <c r="DC28" s="794"/>
      <c r="DD28" s="794"/>
      <c r="DE28" s="794"/>
      <c r="DF28" s="795"/>
      <c r="DG28" s="793"/>
      <c r="DH28" s="794"/>
      <c r="DI28" s="794"/>
      <c r="DJ28" s="794"/>
      <c r="DK28" s="795"/>
      <c r="DL28" s="793"/>
      <c r="DM28" s="794"/>
      <c r="DN28" s="794"/>
      <c r="DO28" s="794"/>
      <c r="DP28" s="795"/>
      <c r="DQ28" s="793"/>
      <c r="DR28" s="794"/>
      <c r="DS28" s="794"/>
      <c r="DT28" s="794"/>
      <c r="DU28" s="795"/>
      <c r="DV28" s="782"/>
      <c r="DW28" s="783"/>
      <c r="DX28" s="783"/>
      <c r="DY28" s="783"/>
      <c r="DZ28" s="796"/>
      <c r="EA28" s="232"/>
    </row>
    <row r="29" spans="1:131" ht="26.25" customHeight="1" x14ac:dyDescent="0.2">
      <c r="A29" s="245">
        <v>2</v>
      </c>
      <c r="B29" s="769" t="s">
        <v>403</v>
      </c>
      <c r="C29" s="770"/>
      <c r="D29" s="770"/>
      <c r="E29" s="770"/>
      <c r="F29" s="770"/>
      <c r="G29" s="770"/>
      <c r="H29" s="770"/>
      <c r="I29" s="770"/>
      <c r="J29" s="770"/>
      <c r="K29" s="770"/>
      <c r="L29" s="770"/>
      <c r="M29" s="770"/>
      <c r="N29" s="770"/>
      <c r="O29" s="770"/>
      <c r="P29" s="771"/>
      <c r="Q29" s="772">
        <v>15432</v>
      </c>
      <c r="R29" s="773"/>
      <c r="S29" s="773"/>
      <c r="T29" s="773"/>
      <c r="U29" s="773"/>
      <c r="V29" s="773">
        <v>14821</v>
      </c>
      <c r="W29" s="773"/>
      <c r="X29" s="773"/>
      <c r="Y29" s="773"/>
      <c r="Z29" s="773"/>
      <c r="AA29" s="773">
        <v>611</v>
      </c>
      <c r="AB29" s="773"/>
      <c r="AC29" s="773"/>
      <c r="AD29" s="773"/>
      <c r="AE29" s="774"/>
      <c r="AF29" s="775">
        <v>611</v>
      </c>
      <c r="AG29" s="776"/>
      <c r="AH29" s="776"/>
      <c r="AI29" s="776"/>
      <c r="AJ29" s="777"/>
      <c r="AK29" s="840">
        <v>2310</v>
      </c>
      <c r="AL29" s="841"/>
      <c r="AM29" s="841"/>
      <c r="AN29" s="841"/>
      <c r="AO29" s="841"/>
      <c r="AP29" s="841"/>
      <c r="AQ29" s="841"/>
      <c r="AR29" s="841"/>
      <c r="AS29" s="841"/>
      <c r="AT29" s="841"/>
      <c r="AU29" s="841"/>
      <c r="AV29" s="841"/>
      <c r="AW29" s="841"/>
      <c r="AX29" s="841"/>
      <c r="AY29" s="841"/>
      <c r="AZ29" s="842"/>
      <c r="BA29" s="842"/>
      <c r="BB29" s="842"/>
      <c r="BC29" s="842"/>
      <c r="BD29" s="842"/>
      <c r="BE29" s="838"/>
      <c r="BF29" s="838"/>
      <c r="BG29" s="838"/>
      <c r="BH29" s="838"/>
      <c r="BI29" s="839"/>
      <c r="BJ29" s="235"/>
      <c r="BK29" s="235"/>
      <c r="BL29" s="235"/>
      <c r="BM29" s="235"/>
      <c r="BN29" s="235"/>
      <c r="BO29" s="244"/>
      <c r="BP29" s="244"/>
      <c r="BQ29" s="241">
        <v>23</v>
      </c>
      <c r="BR29" s="242"/>
      <c r="BS29" s="782"/>
      <c r="BT29" s="783"/>
      <c r="BU29" s="783"/>
      <c r="BV29" s="783"/>
      <c r="BW29" s="783"/>
      <c r="BX29" s="783"/>
      <c r="BY29" s="783"/>
      <c r="BZ29" s="783"/>
      <c r="CA29" s="783"/>
      <c r="CB29" s="783"/>
      <c r="CC29" s="783"/>
      <c r="CD29" s="783"/>
      <c r="CE29" s="783"/>
      <c r="CF29" s="783"/>
      <c r="CG29" s="784"/>
      <c r="CH29" s="793"/>
      <c r="CI29" s="794"/>
      <c r="CJ29" s="794"/>
      <c r="CK29" s="794"/>
      <c r="CL29" s="795"/>
      <c r="CM29" s="793"/>
      <c r="CN29" s="794"/>
      <c r="CO29" s="794"/>
      <c r="CP29" s="794"/>
      <c r="CQ29" s="795"/>
      <c r="CR29" s="793"/>
      <c r="CS29" s="794"/>
      <c r="CT29" s="794"/>
      <c r="CU29" s="794"/>
      <c r="CV29" s="795"/>
      <c r="CW29" s="793"/>
      <c r="CX29" s="794"/>
      <c r="CY29" s="794"/>
      <c r="CZ29" s="794"/>
      <c r="DA29" s="795"/>
      <c r="DB29" s="793"/>
      <c r="DC29" s="794"/>
      <c r="DD29" s="794"/>
      <c r="DE29" s="794"/>
      <c r="DF29" s="795"/>
      <c r="DG29" s="793"/>
      <c r="DH29" s="794"/>
      <c r="DI29" s="794"/>
      <c r="DJ29" s="794"/>
      <c r="DK29" s="795"/>
      <c r="DL29" s="793"/>
      <c r="DM29" s="794"/>
      <c r="DN29" s="794"/>
      <c r="DO29" s="794"/>
      <c r="DP29" s="795"/>
      <c r="DQ29" s="793"/>
      <c r="DR29" s="794"/>
      <c r="DS29" s="794"/>
      <c r="DT29" s="794"/>
      <c r="DU29" s="795"/>
      <c r="DV29" s="782"/>
      <c r="DW29" s="783"/>
      <c r="DX29" s="783"/>
      <c r="DY29" s="783"/>
      <c r="DZ29" s="796"/>
      <c r="EA29" s="232"/>
    </row>
    <row r="30" spans="1:131" ht="26.25" customHeight="1" x14ac:dyDescent="0.2">
      <c r="A30" s="245">
        <v>3</v>
      </c>
      <c r="B30" s="769" t="s">
        <v>404</v>
      </c>
      <c r="C30" s="770"/>
      <c r="D30" s="770"/>
      <c r="E30" s="770"/>
      <c r="F30" s="770"/>
      <c r="G30" s="770"/>
      <c r="H30" s="770"/>
      <c r="I30" s="770"/>
      <c r="J30" s="770"/>
      <c r="K30" s="770"/>
      <c r="L30" s="770"/>
      <c r="M30" s="770"/>
      <c r="N30" s="770"/>
      <c r="O30" s="770"/>
      <c r="P30" s="771"/>
      <c r="Q30" s="772">
        <v>5451</v>
      </c>
      <c r="R30" s="773"/>
      <c r="S30" s="773"/>
      <c r="T30" s="773"/>
      <c r="U30" s="773"/>
      <c r="V30" s="773">
        <v>5419</v>
      </c>
      <c r="W30" s="773"/>
      <c r="X30" s="773"/>
      <c r="Y30" s="773"/>
      <c r="Z30" s="773"/>
      <c r="AA30" s="773">
        <v>32</v>
      </c>
      <c r="AB30" s="773"/>
      <c r="AC30" s="773"/>
      <c r="AD30" s="773"/>
      <c r="AE30" s="774"/>
      <c r="AF30" s="775">
        <v>32</v>
      </c>
      <c r="AG30" s="776"/>
      <c r="AH30" s="776"/>
      <c r="AI30" s="776"/>
      <c r="AJ30" s="777"/>
      <c r="AK30" s="840">
        <v>1863</v>
      </c>
      <c r="AL30" s="841"/>
      <c r="AM30" s="841"/>
      <c r="AN30" s="841"/>
      <c r="AO30" s="841"/>
      <c r="AP30" s="841"/>
      <c r="AQ30" s="841"/>
      <c r="AR30" s="841"/>
      <c r="AS30" s="841"/>
      <c r="AT30" s="841"/>
      <c r="AU30" s="841"/>
      <c r="AV30" s="841"/>
      <c r="AW30" s="841"/>
      <c r="AX30" s="841"/>
      <c r="AY30" s="841"/>
      <c r="AZ30" s="842"/>
      <c r="BA30" s="842"/>
      <c r="BB30" s="842"/>
      <c r="BC30" s="842"/>
      <c r="BD30" s="842"/>
      <c r="BE30" s="838"/>
      <c r="BF30" s="838"/>
      <c r="BG30" s="838"/>
      <c r="BH30" s="838"/>
      <c r="BI30" s="839"/>
      <c r="BJ30" s="235"/>
      <c r="BK30" s="235"/>
      <c r="BL30" s="235"/>
      <c r="BM30" s="235"/>
      <c r="BN30" s="235"/>
      <c r="BO30" s="244"/>
      <c r="BP30" s="244"/>
      <c r="BQ30" s="241">
        <v>24</v>
      </c>
      <c r="BR30" s="242"/>
      <c r="BS30" s="782"/>
      <c r="BT30" s="783"/>
      <c r="BU30" s="783"/>
      <c r="BV30" s="783"/>
      <c r="BW30" s="783"/>
      <c r="BX30" s="783"/>
      <c r="BY30" s="783"/>
      <c r="BZ30" s="783"/>
      <c r="CA30" s="783"/>
      <c r="CB30" s="783"/>
      <c r="CC30" s="783"/>
      <c r="CD30" s="783"/>
      <c r="CE30" s="783"/>
      <c r="CF30" s="783"/>
      <c r="CG30" s="784"/>
      <c r="CH30" s="793"/>
      <c r="CI30" s="794"/>
      <c r="CJ30" s="794"/>
      <c r="CK30" s="794"/>
      <c r="CL30" s="795"/>
      <c r="CM30" s="793"/>
      <c r="CN30" s="794"/>
      <c r="CO30" s="794"/>
      <c r="CP30" s="794"/>
      <c r="CQ30" s="795"/>
      <c r="CR30" s="793"/>
      <c r="CS30" s="794"/>
      <c r="CT30" s="794"/>
      <c r="CU30" s="794"/>
      <c r="CV30" s="795"/>
      <c r="CW30" s="793"/>
      <c r="CX30" s="794"/>
      <c r="CY30" s="794"/>
      <c r="CZ30" s="794"/>
      <c r="DA30" s="795"/>
      <c r="DB30" s="793"/>
      <c r="DC30" s="794"/>
      <c r="DD30" s="794"/>
      <c r="DE30" s="794"/>
      <c r="DF30" s="795"/>
      <c r="DG30" s="793"/>
      <c r="DH30" s="794"/>
      <c r="DI30" s="794"/>
      <c r="DJ30" s="794"/>
      <c r="DK30" s="795"/>
      <c r="DL30" s="793"/>
      <c r="DM30" s="794"/>
      <c r="DN30" s="794"/>
      <c r="DO30" s="794"/>
      <c r="DP30" s="795"/>
      <c r="DQ30" s="793"/>
      <c r="DR30" s="794"/>
      <c r="DS30" s="794"/>
      <c r="DT30" s="794"/>
      <c r="DU30" s="795"/>
      <c r="DV30" s="782"/>
      <c r="DW30" s="783"/>
      <c r="DX30" s="783"/>
      <c r="DY30" s="783"/>
      <c r="DZ30" s="796"/>
      <c r="EA30" s="232"/>
    </row>
    <row r="31" spans="1:131" ht="26.25" customHeight="1" x14ac:dyDescent="0.2">
      <c r="A31" s="245">
        <v>4</v>
      </c>
      <c r="B31" s="769"/>
      <c r="C31" s="770"/>
      <c r="D31" s="770"/>
      <c r="E31" s="770"/>
      <c r="F31" s="770"/>
      <c r="G31" s="770"/>
      <c r="H31" s="770"/>
      <c r="I31" s="770"/>
      <c r="J31" s="770"/>
      <c r="K31" s="770"/>
      <c r="L31" s="770"/>
      <c r="M31" s="770"/>
      <c r="N31" s="770"/>
      <c r="O31" s="770"/>
      <c r="P31" s="771"/>
      <c r="Q31" s="772"/>
      <c r="R31" s="773"/>
      <c r="S31" s="773"/>
      <c r="T31" s="773"/>
      <c r="U31" s="773"/>
      <c r="V31" s="773"/>
      <c r="W31" s="773"/>
      <c r="X31" s="773"/>
      <c r="Y31" s="773"/>
      <c r="Z31" s="773"/>
      <c r="AA31" s="773"/>
      <c r="AB31" s="773"/>
      <c r="AC31" s="773"/>
      <c r="AD31" s="773"/>
      <c r="AE31" s="774"/>
      <c r="AF31" s="775"/>
      <c r="AG31" s="776"/>
      <c r="AH31" s="776"/>
      <c r="AI31" s="776"/>
      <c r="AJ31" s="777"/>
      <c r="AK31" s="840"/>
      <c r="AL31" s="841"/>
      <c r="AM31" s="841"/>
      <c r="AN31" s="841"/>
      <c r="AO31" s="841"/>
      <c r="AP31" s="841"/>
      <c r="AQ31" s="841"/>
      <c r="AR31" s="841"/>
      <c r="AS31" s="841"/>
      <c r="AT31" s="841"/>
      <c r="AU31" s="841"/>
      <c r="AV31" s="841"/>
      <c r="AW31" s="841"/>
      <c r="AX31" s="841"/>
      <c r="AY31" s="841"/>
      <c r="AZ31" s="842"/>
      <c r="BA31" s="842"/>
      <c r="BB31" s="842"/>
      <c r="BC31" s="842"/>
      <c r="BD31" s="842"/>
      <c r="BE31" s="838"/>
      <c r="BF31" s="838"/>
      <c r="BG31" s="838"/>
      <c r="BH31" s="838"/>
      <c r="BI31" s="839"/>
      <c r="BJ31" s="235"/>
      <c r="BK31" s="235"/>
      <c r="BL31" s="235"/>
      <c r="BM31" s="235"/>
      <c r="BN31" s="235"/>
      <c r="BO31" s="244"/>
      <c r="BP31" s="244"/>
      <c r="BQ31" s="241">
        <v>25</v>
      </c>
      <c r="BR31" s="242"/>
      <c r="BS31" s="782"/>
      <c r="BT31" s="783"/>
      <c r="BU31" s="783"/>
      <c r="BV31" s="783"/>
      <c r="BW31" s="783"/>
      <c r="BX31" s="783"/>
      <c r="BY31" s="783"/>
      <c r="BZ31" s="783"/>
      <c r="CA31" s="783"/>
      <c r="CB31" s="783"/>
      <c r="CC31" s="783"/>
      <c r="CD31" s="783"/>
      <c r="CE31" s="783"/>
      <c r="CF31" s="783"/>
      <c r="CG31" s="784"/>
      <c r="CH31" s="793"/>
      <c r="CI31" s="794"/>
      <c r="CJ31" s="794"/>
      <c r="CK31" s="794"/>
      <c r="CL31" s="795"/>
      <c r="CM31" s="793"/>
      <c r="CN31" s="794"/>
      <c r="CO31" s="794"/>
      <c r="CP31" s="794"/>
      <c r="CQ31" s="795"/>
      <c r="CR31" s="793"/>
      <c r="CS31" s="794"/>
      <c r="CT31" s="794"/>
      <c r="CU31" s="794"/>
      <c r="CV31" s="795"/>
      <c r="CW31" s="793"/>
      <c r="CX31" s="794"/>
      <c r="CY31" s="794"/>
      <c r="CZ31" s="794"/>
      <c r="DA31" s="795"/>
      <c r="DB31" s="793"/>
      <c r="DC31" s="794"/>
      <c r="DD31" s="794"/>
      <c r="DE31" s="794"/>
      <c r="DF31" s="795"/>
      <c r="DG31" s="793"/>
      <c r="DH31" s="794"/>
      <c r="DI31" s="794"/>
      <c r="DJ31" s="794"/>
      <c r="DK31" s="795"/>
      <c r="DL31" s="793"/>
      <c r="DM31" s="794"/>
      <c r="DN31" s="794"/>
      <c r="DO31" s="794"/>
      <c r="DP31" s="795"/>
      <c r="DQ31" s="793"/>
      <c r="DR31" s="794"/>
      <c r="DS31" s="794"/>
      <c r="DT31" s="794"/>
      <c r="DU31" s="795"/>
      <c r="DV31" s="782"/>
      <c r="DW31" s="783"/>
      <c r="DX31" s="783"/>
      <c r="DY31" s="783"/>
      <c r="DZ31" s="796"/>
      <c r="EA31" s="232"/>
    </row>
    <row r="32" spans="1:131" ht="26.25" customHeight="1" x14ac:dyDescent="0.2">
      <c r="A32" s="245">
        <v>5</v>
      </c>
      <c r="B32" s="769"/>
      <c r="C32" s="770"/>
      <c r="D32" s="770"/>
      <c r="E32" s="770"/>
      <c r="F32" s="770"/>
      <c r="G32" s="770"/>
      <c r="H32" s="770"/>
      <c r="I32" s="770"/>
      <c r="J32" s="770"/>
      <c r="K32" s="770"/>
      <c r="L32" s="770"/>
      <c r="M32" s="770"/>
      <c r="N32" s="770"/>
      <c r="O32" s="770"/>
      <c r="P32" s="771"/>
      <c r="Q32" s="772"/>
      <c r="R32" s="773"/>
      <c r="S32" s="773"/>
      <c r="T32" s="773"/>
      <c r="U32" s="773"/>
      <c r="V32" s="773"/>
      <c r="W32" s="773"/>
      <c r="X32" s="773"/>
      <c r="Y32" s="773"/>
      <c r="Z32" s="773"/>
      <c r="AA32" s="773"/>
      <c r="AB32" s="773"/>
      <c r="AC32" s="773"/>
      <c r="AD32" s="773"/>
      <c r="AE32" s="774"/>
      <c r="AF32" s="775"/>
      <c r="AG32" s="776"/>
      <c r="AH32" s="776"/>
      <c r="AI32" s="776"/>
      <c r="AJ32" s="777"/>
      <c r="AK32" s="840"/>
      <c r="AL32" s="841"/>
      <c r="AM32" s="841"/>
      <c r="AN32" s="841"/>
      <c r="AO32" s="841"/>
      <c r="AP32" s="841"/>
      <c r="AQ32" s="841"/>
      <c r="AR32" s="841"/>
      <c r="AS32" s="841"/>
      <c r="AT32" s="841"/>
      <c r="AU32" s="841"/>
      <c r="AV32" s="841"/>
      <c r="AW32" s="841"/>
      <c r="AX32" s="841"/>
      <c r="AY32" s="841"/>
      <c r="AZ32" s="842"/>
      <c r="BA32" s="842"/>
      <c r="BB32" s="842"/>
      <c r="BC32" s="842"/>
      <c r="BD32" s="842"/>
      <c r="BE32" s="838"/>
      <c r="BF32" s="838"/>
      <c r="BG32" s="838"/>
      <c r="BH32" s="838"/>
      <c r="BI32" s="839"/>
      <c r="BJ32" s="235"/>
      <c r="BK32" s="235"/>
      <c r="BL32" s="235"/>
      <c r="BM32" s="235"/>
      <c r="BN32" s="235"/>
      <c r="BO32" s="244"/>
      <c r="BP32" s="244"/>
      <c r="BQ32" s="241">
        <v>26</v>
      </c>
      <c r="BR32" s="242"/>
      <c r="BS32" s="782"/>
      <c r="BT32" s="783"/>
      <c r="BU32" s="783"/>
      <c r="BV32" s="783"/>
      <c r="BW32" s="783"/>
      <c r="BX32" s="783"/>
      <c r="BY32" s="783"/>
      <c r="BZ32" s="783"/>
      <c r="CA32" s="783"/>
      <c r="CB32" s="783"/>
      <c r="CC32" s="783"/>
      <c r="CD32" s="783"/>
      <c r="CE32" s="783"/>
      <c r="CF32" s="783"/>
      <c r="CG32" s="784"/>
      <c r="CH32" s="793"/>
      <c r="CI32" s="794"/>
      <c r="CJ32" s="794"/>
      <c r="CK32" s="794"/>
      <c r="CL32" s="795"/>
      <c r="CM32" s="793"/>
      <c r="CN32" s="794"/>
      <c r="CO32" s="794"/>
      <c r="CP32" s="794"/>
      <c r="CQ32" s="795"/>
      <c r="CR32" s="793"/>
      <c r="CS32" s="794"/>
      <c r="CT32" s="794"/>
      <c r="CU32" s="794"/>
      <c r="CV32" s="795"/>
      <c r="CW32" s="793"/>
      <c r="CX32" s="794"/>
      <c r="CY32" s="794"/>
      <c r="CZ32" s="794"/>
      <c r="DA32" s="795"/>
      <c r="DB32" s="793"/>
      <c r="DC32" s="794"/>
      <c r="DD32" s="794"/>
      <c r="DE32" s="794"/>
      <c r="DF32" s="795"/>
      <c r="DG32" s="793"/>
      <c r="DH32" s="794"/>
      <c r="DI32" s="794"/>
      <c r="DJ32" s="794"/>
      <c r="DK32" s="795"/>
      <c r="DL32" s="793"/>
      <c r="DM32" s="794"/>
      <c r="DN32" s="794"/>
      <c r="DO32" s="794"/>
      <c r="DP32" s="795"/>
      <c r="DQ32" s="793"/>
      <c r="DR32" s="794"/>
      <c r="DS32" s="794"/>
      <c r="DT32" s="794"/>
      <c r="DU32" s="795"/>
      <c r="DV32" s="782"/>
      <c r="DW32" s="783"/>
      <c r="DX32" s="783"/>
      <c r="DY32" s="783"/>
      <c r="DZ32" s="796"/>
      <c r="EA32" s="232"/>
    </row>
    <row r="33" spans="1:131" ht="26.25" customHeight="1" x14ac:dyDescent="0.2">
      <c r="A33" s="245">
        <v>6</v>
      </c>
      <c r="B33" s="769"/>
      <c r="C33" s="770"/>
      <c r="D33" s="770"/>
      <c r="E33" s="770"/>
      <c r="F33" s="770"/>
      <c r="G33" s="770"/>
      <c r="H33" s="770"/>
      <c r="I33" s="770"/>
      <c r="J33" s="770"/>
      <c r="K33" s="770"/>
      <c r="L33" s="770"/>
      <c r="M33" s="770"/>
      <c r="N33" s="770"/>
      <c r="O33" s="770"/>
      <c r="P33" s="771"/>
      <c r="Q33" s="772"/>
      <c r="R33" s="773"/>
      <c r="S33" s="773"/>
      <c r="T33" s="773"/>
      <c r="U33" s="773"/>
      <c r="V33" s="773"/>
      <c r="W33" s="773"/>
      <c r="X33" s="773"/>
      <c r="Y33" s="773"/>
      <c r="Z33" s="773"/>
      <c r="AA33" s="773"/>
      <c r="AB33" s="773"/>
      <c r="AC33" s="773"/>
      <c r="AD33" s="773"/>
      <c r="AE33" s="774"/>
      <c r="AF33" s="775"/>
      <c r="AG33" s="776"/>
      <c r="AH33" s="776"/>
      <c r="AI33" s="776"/>
      <c r="AJ33" s="777"/>
      <c r="AK33" s="840"/>
      <c r="AL33" s="841"/>
      <c r="AM33" s="841"/>
      <c r="AN33" s="841"/>
      <c r="AO33" s="841"/>
      <c r="AP33" s="841"/>
      <c r="AQ33" s="841"/>
      <c r="AR33" s="841"/>
      <c r="AS33" s="841"/>
      <c r="AT33" s="841"/>
      <c r="AU33" s="841"/>
      <c r="AV33" s="841"/>
      <c r="AW33" s="841"/>
      <c r="AX33" s="841"/>
      <c r="AY33" s="841"/>
      <c r="AZ33" s="842"/>
      <c r="BA33" s="842"/>
      <c r="BB33" s="842"/>
      <c r="BC33" s="842"/>
      <c r="BD33" s="842"/>
      <c r="BE33" s="838"/>
      <c r="BF33" s="838"/>
      <c r="BG33" s="838"/>
      <c r="BH33" s="838"/>
      <c r="BI33" s="839"/>
      <c r="BJ33" s="235"/>
      <c r="BK33" s="235"/>
      <c r="BL33" s="235"/>
      <c r="BM33" s="235"/>
      <c r="BN33" s="235"/>
      <c r="BO33" s="244"/>
      <c r="BP33" s="244"/>
      <c r="BQ33" s="241">
        <v>27</v>
      </c>
      <c r="BR33" s="242"/>
      <c r="BS33" s="782"/>
      <c r="BT33" s="783"/>
      <c r="BU33" s="783"/>
      <c r="BV33" s="783"/>
      <c r="BW33" s="783"/>
      <c r="BX33" s="783"/>
      <c r="BY33" s="783"/>
      <c r="BZ33" s="783"/>
      <c r="CA33" s="783"/>
      <c r="CB33" s="783"/>
      <c r="CC33" s="783"/>
      <c r="CD33" s="783"/>
      <c r="CE33" s="783"/>
      <c r="CF33" s="783"/>
      <c r="CG33" s="784"/>
      <c r="CH33" s="793"/>
      <c r="CI33" s="794"/>
      <c r="CJ33" s="794"/>
      <c r="CK33" s="794"/>
      <c r="CL33" s="795"/>
      <c r="CM33" s="793"/>
      <c r="CN33" s="794"/>
      <c r="CO33" s="794"/>
      <c r="CP33" s="794"/>
      <c r="CQ33" s="795"/>
      <c r="CR33" s="793"/>
      <c r="CS33" s="794"/>
      <c r="CT33" s="794"/>
      <c r="CU33" s="794"/>
      <c r="CV33" s="795"/>
      <c r="CW33" s="793"/>
      <c r="CX33" s="794"/>
      <c r="CY33" s="794"/>
      <c r="CZ33" s="794"/>
      <c r="DA33" s="795"/>
      <c r="DB33" s="793"/>
      <c r="DC33" s="794"/>
      <c r="DD33" s="794"/>
      <c r="DE33" s="794"/>
      <c r="DF33" s="795"/>
      <c r="DG33" s="793"/>
      <c r="DH33" s="794"/>
      <c r="DI33" s="794"/>
      <c r="DJ33" s="794"/>
      <c r="DK33" s="795"/>
      <c r="DL33" s="793"/>
      <c r="DM33" s="794"/>
      <c r="DN33" s="794"/>
      <c r="DO33" s="794"/>
      <c r="DP33" s="795"/>
      <c r="DQ33" s="793"/>
      <c r="DR33" s="794"/>
      <c r="DS33" s="794"/>
      <c r="DT33" s="794"/>
      <c r="DU33" s="795"/>
      <c r="DV33" s="782"/>
      <c r="DW33" s="783"/>
      <c r="DX33" s="783"/>
      <c r="DY33" s="783"/>
      <c r="DZ33" s="796"/>
      <c r="EA33" s="232"/>
    </row>
    <row r="34" spans="1:131" ht="26.25" customHeight="1" x14ac:dyDescent="0.2">
      <c r="A34" s="245">
        <v>7</v>
      </c>
      <c r="B34" s="769"/>
      <c r="C34" s="770"/>
      <c r="D34" s="770"/>
      <c r="E34" s="770"/>
      <c r="F34" s="770"/>
      <c r="G34" s="770"/>
      <c r="H34" s="770"/>
      <c r="I34" s="770"/>
      <c r="J34" s="770"/>
      <c r="K34" s="770"/>
      <c r="L34" s="770"/>
      <c r="M34" s="770"/>
      <c r="N34" s="770"/>
      <c r="O34" s="770"/>
      <c r="P34" s="771"/>
      <c r="Q34" s="772"/>
      <c r="R34" s="773"/>
      <c r="S34" s="773"/>
      <c r="T34" s="773"/>
      <c r="U34" s="773"/>
      <c r="V34" s="773"/>
      <c r="W34" s="773"/>
      <c r="X34" s="773"/>
      <c r="Y34" s="773"/>
      <c r="Z34" s="773"/>
      <c r="AA34" s="773"/>
      <c r="AB34" s="773"/>
      <c r="AC34" s="773"/>
      <c r="AD34" s="773"/>
      <c r="AE34" s="774"/>
      <c r="AF34" s="775"/>
      <c r="AG34" s="776"/>
      <c r="AH34" s="776"/>
      <c r="AI34" s="776"/>
      <c r="AJ34" s="777"/>
      <c r="AK34" s="840"/>
      <c r="AL34" s="841"/>
      <c r="AM34" s="841"/>
      <c r="AN34" s="841"/>
      <c r="AO34" s="841"/>
      <c r="AP34" s="841"/>
      <c r="AQ34" s="841"/>
      <c r="AR34" s="841"/>
      <c r="AS34" s="841"/>
      <c r="AT34" s="841"/>
      <c r="AU34" s="841"/>
      <c r="AV34" s="841"/>
      <c r="AW34" s="841"/>
      <c r="AX34" s="841"/>
      <c r="AY34" s="841"/>
      <c r="AZ34" s="842"/>
      <c r="BA34" s="842"/>
      <c r="BB34" s="842"/>
      <c r="BC34" s="842"/>
      <c r="BD34" s="842"/>
      <c r="BE34" s="838"/>
      <c r="BF34" s="838"/>
      <c r="BG34" s="838"/>
      <c r="BH34" s="838"/>
      <c r="BI34" s="839"/>
      <c r="BJ34" s="235"/>
      <c r="BK34" s="235"/>
      <c r="BL34" s="235"/>
      <c r="BM34" s="235"/>
      <c r="BN34" s="235"/>
      <c r="BO34" s="244"/>
      <c r="BP34" s="244"/>
      <c r="BQ34" s="241">
        <v>28</v>
      </c>
      <c r="BR34" s="242"/>
      <c r="BS34" s="782"/>
      <c r="BT34" s="783"/>
      <c r="BU34" s="783"/>
      <c r="BV34" s="783"/>
      <c r="BW34" s="783"/>
      <c r="BX34" s="783"/>
      <c r="BY34" s="783"/>
      <c r="BZ34" s="783"/>
      <c r="CA34" s="783"/>
      <c r="CB34" s="783"/>
      <c r="CC34" s="783"/>
      <c r="CD34" s="783"/>
      <c r="CE34" s="783"/>
      <c r="CF34" s="783"/>
      <c r="CG34" s="784"/>
      <c r="CH34" s="793"/>
      <c r="CI34" s="794"/>
      <c r="CJ34" s="794"/>
      <c r="CK34" s="794"/>
      <c r="CL34" s="795"/>
      <c r="CM34" s="793"/>
      <c r="CN34" s="794"/>
      <c r="CO34" s="794"/>
      <c r="CP34" s="794"/>
      <c r="CQ34" s="795"/>
      <c r="CR34" s="793"/>
      <c r="CS34" s="794"/>
      <c r="CT34" s="794"/>
      <c r="CU34" s="794"/>
      <c r="CV34" s="795"/>
      <c r="CW34" s="793"/>
      <c r="CX34" s="794"/>
      <c r="CY34" s="794"/>
      <c r="CZ34" s="794"/>
      <c r="DA34" s="795"/>
      <c r="DB34" s="793"/>
      <c r="DC34" s="794"/>
      <c r="DD34" s="794"/>
      <c r="DE34" s="794"/>
      <c r="DF34" s="795"/>
      <c r="DG34" s="793"/>
      <c r="DH34" s="794"/>
      <c r="DI34" s="794"/>
      <c r="DJ34" s="794"/>
      <c r="DK34" s="795"/>
      <c r="DL34" s="793"/>
      <c r="DM34" s="794"/>
      <c r="DN34" s="794"/>
      <c r="DO34" s="794"/>
      <c r="DP34" s="795"/>
      <c r="DQ34" s="793"/>
      <c r="DR34" s="794"/>
      <c r="DS34" s="794"/>
      <c r="DT34" s="794"/>
      <c r="DU34" s="795"/>
      <c r="DV34" s="782"/>
      <c r="DW34" s="783"/>
      <c r="DX34" s="783"/>
      <c r="DY34" s="783"/>
      <c r="DZ34" s="796"/>
      <c r="EA34" s="232"/>
    </row>
    <row r="35" spans="1:131" ht="26.25" customHeight="1" x14ac:dyDescent="0.2">
      <c r="A35" s="245">
        <v>8</v>
      </c>
      <c r="B35" s="769"/>
      <c r="C35" s="770"/>
      <c r="D35" s="770"/>
      <c r="E35" s="770"/>
      <c r="F35" s="770"/>
      <c r="G35" s="770"/>
      <c r="H35" s="770"/>
      <c r="I35" s="770"/>
      <c r="J35" s="770"/>
      <c r="K35" s="770"/>
      <c r="L35" s="770"/>
      <c r="M35" s="770"/>
      <c r="N35" s="770"/>
      <c r="O35" s="770"/>
      <c r="P35" s="771"/>
      <c r="Q35" s="772"/>
      <c r="R35" s="773"/>
      <c r="S35" s="773"/>
      <c r="T35" s="773"/>
      <c r="U35" s="773"/>
      <c r="V35" s="773"/>
      <c r="W35" s="773"/>
      <c r="X35" s="773"/>
      <c r="Y35" s="773"/>
      <c r="Z35" s="773"/>
      <c r="AA35" s="773"/>
      <c r="AB35" s="773"/>
      <c r="AC35" s="773"/>
      <c r="AD35" s="773"/>
      <c r="AE35" s="774"/>
      <c r="AF35" s="775"/>
      <c r="AG35" s="776"/>
      <c r="AH35" s="776"/>
      <c r="AI35" s="776"/>
      <c r="AJ35" s="777"/>
      <c r="AK35" s="840"/>
      <c r="AL35" s="841"/>
      <c r="AM35" s="841"/>
      <c r="AN35" s="841"/>
      <c r="AO35" s="841"/>
      <c r="AP35" s="841"/>
      <c r="AQ35" s="841"/>
      <c r="AR35" s="841"/>
      <c r="AS35" s="841"/>
      <c r="AT35" s="841"/>
      <c r="AU35" s="841"/>
      <c r="AV35" s="841"/>
      <c r="AW35" s="841"/>
      <c r="AX35" s="841"/>
      <c r="AY35" s="841"/>
      <c r="AZ35" s="842"/>
      <c r="BA35" s="842"/>
      <c r="BB35" s="842"/>
      <c r="BC35" s="842"/>
      <c r="BD35" s="842"/>
      <c r="BE35" s="838"/>
      <c r="BF35" s="838"/>
      <c r="BG35" s="838"/>
      <c r="BH35" s="838"/>
      <c r="BI35" s="839"/>
      <c r="BJ35" s="235"/>
      <c r="BK35" s="235"/>
      <c r="BL35" s="235"/>
      <c r="BM35" s="235"/>
      <c r="BN35" s="235"/>
      <c r="BO35" s="244"/>
      <c r="BP35" s="244"/>
      <c r="BQ35" s="241">
        <v>29</v>
      </c>
      <c r="BR35" s="242"/>
      <c r="BS35" s="782"/>
      <c r="BT35" s="783"/>
      <c r="BU35" s="783"/>
      <c r="BV35" s="783"/>
      <c r="BW35" s="783"/>
      <c r="BX35" s="783"/>
      <c r="BY35" s="783"/>
      <c r="BZ35" s="783"/>
      <c r="CA35" s="783"/>
      <c r="CB35" s="783"/>
      <c r="CC35" s="783"/>
      <c r="CD35" s="783"/>
      <c r="CE35" s="783"/>
      <c r="CF35" s="783"/>
      <c r="CG35" s="784"/>
      <c r="CH35" s="793"/>
      <c r="CI35" s="794"/>
      <c r="CJ35" s="794"/>
      <c r="CK35" s="794"/>
      <c r="CL35" s="795"/>
      <c r="CM35" s="793"/>
      <c r="CN35" s="794"/>
      <c r="CO35" s="794"/>
      <c r="CP35" s="794"/>
      <c r="CQ35" s="795"/>
      <c r="CR35" s="793"/>
      <c r="CS35" s="794"/>
      <c r="CT35" s="794"/>
      <c r="CU35" s="794"/>
      <c r="CV35" s="795"/>
      <c r="CW35" s="793"/>
      <c r="CX35" s="794"/>
      <c r="CY35" s="794"/>
      <c r="CZ35" s="794"/>
      <c r="DA35" s="795"/>
      <c r="DB35" s="793"/>
      <c r="DC35" s="794"/>
      <c r="DD35" s="794"/>
      <c r="DE35" s="794"/>
      <c r="DF35" s="795"/>
      <c r="DG35" s="793"/>
      <c r="DH35" s="794"/>
      <c r="DI35" s="794"/>
      <c r="DJ35" s="794"/>
      <c r="DK35" s="795"/>
      <c r="DL35" s="793"/>
      <c r="DM35" s="794"/>
      <c r="DN35" s="794"/>
      <c r="DO35" s="794"/>
      <c r="DP35" s="795"/>
      <c r="DQ35" s="793"/>
      <c r="DR35" s="794"/>
      <c r="DS35" s="794"/>
      <c r="DT35" s="794"/>
      <c r="DU35" s="795"/>
      <c r="DV35" s="782"/>
      <c r="DW35" s="783"/>
      <c r="DX35" s="783"/>
      <c r="DY35" s="783"/>
      <c r="DZ35" s="796"/>
      <c r="EA35" s="232"/>
    </row>
    <row r="36" spans="1:131" ht="26.25" customHeight="1" x14ac:dyDescent="0.2">
      <c r="A36" s="245">
        <v>9</v>
      </c>
      <c r="B36" s="769"/>
      <c r="C36" s="770"/>
      <c r="D36" s="770"/>
      <c r="E36" s="770"/>
      <c r="F36" s="770"/>
      <c r="G36" s="770"/>
      <c r="H36" s="770"/>
      <c r="I36" s="770"/>
      <c r="J36" s="770"/>
      <c r="K36" s="770"/>
      <c r="L36" s="770"/>
      <c r="M36" s="770"/>
      <c r="N36" s="770"/>
      <c r="O36" s="770"/>
      <c r="P36" s="771"/>
      <c r="Q36" s="772"/>
      <c r="R36" s="773"/>
      <c r="S36" s="773"/>
      <c r="T36" s="773"/>
      <c r="U36" s="773"/>
      <c r="V36" s="773"/>
      <c r="W36" s="773"/>
      <c r="X36" s="773"/>
      <c r="Y36" s="773"/>
      <c r="Z36" s="773"/>
      <c r="AA36" s="773"/>
      <c r="AB36" s="773"/>
      <c r="AC36" s="773"/>
      <c r="AD36" s="773"/>
      <c r="AE36" s="774"/>
      <c r="AF36" s="775"/>
      <c r="AG36" s="776"/>
      <c r="AH36" s="776"/>
      <c r="AI36" s="776"/>
      <c r="AJ36" s="777"/>
      <c r="AK36" s="840"/>
      <c r="AL36" s="841"/>
      <c r="AM36" s="841"/>
      <c r="AN36" s="841"/>
      <c r="AO36" s="841"/>
      <c r="AP36" s="841"/>
      <c r="AQ36" s="841"/>
      <c r="AR36" s="841"/>
      <c r="AS36" s="841"/>
      <c r="AT36" s="841"/>
      <c r="AU36" s="841"/>
      <c r="AV36" s="841"/>
      <c r="AW36" s="841"/>
      <c r="AX36" s="841"/>
      <c r="AY36" s="841"/>
      <c r="AZ36" s="842"/>
      <c r="BA36" s="842"/>
      <c r="BB36" s="842"/>
      <c r="BC36" s="842"/>
      <c r="BD36" s="842"/>
      <c r="BE36" s="838"/>
      <c r="BF36" s="838"/>
      <c r="BG36" s="838"/>
      <c r="BH36" s="838"/>
      <c r="BI36" s="839"/>
      <c r="BJ36" s="235"/>
      <c r="BK36" s="235"/>
      <c r="BL36" s="235"/>
      <c r="BM36" s="235"/>
      <c r="BN36" s="235"/>
      <c r="BO36" s="244"/>
      <c r="BP36" s="244"/>
      <c r="BQ36" s="241">
        <v>30</v>
      </c>
      <c r="BR36" s="242"/>
      <c r="BS36" s="782"/>
      <c r="BT36" s="783"/>
      <c r="BU36" s="783"/>
      <c r="BV36" s="783"/>
      <c r="BW36" s="783"/>
      <c r="BX36" s="783"/>
      <c r="BY36" s="783"/>
      <c r="BZ36" s="783"/>
      <c r="CA36" s="783"/>
      <c r="CB36" s="783"/>
      <c r="CC36" s="783"/>
      <c r="CD36" s="783"/>
      <c r="CE36" s="783"/>
      <c r="CF36" s="783"/>
      <c r="CG36" s="784"/>
      <c r="CH36" s="793"/>
      <c r="CI36" s="794"/>
      <c r="CJ36" s="794"/>
      <c r="CK36" s="794"/>
      <c r="CL36" s="795"/>
      <c r="CM36" s="793"/>
      <c r="CN36" s="794"/>
      <c r="CO36" s="794"/>
      <c r="CP36" s="794"/>
      <c r="CQ36" s="795"/>
      <c r="CR36" s="793"/>
      <c r="CS36" s="794"/>
      <c r="CT36" s="794"/>
      <c r="CU36" s="794"/>
      <c r="CV36" s="795"/>
      <c r="CW36" s="793"/>
      <c r="CX36" s="794"/>
      <c r="CY36" s="794"/>
      <c r="CZ36" s="794"/>
      <c r="DA36" s="795"/>
      <c r="DB36" s="793"/>
      <c r="DC36" s="794"/>
      <c r="DD36" s="794"/>
      <c r="DE36" s="794"/>
      <c r="DF36" s="795"/>
      <c r="DG36" s="793"/>
      <c r="DH36" s="794"/>
      <c r="DI36" s="794"/>
      <c r="DJ36" s="794"/>
      <c r="DK36" s="795"/>
      <c r="DL36" s="793"/>
      <c r="DM36" s="794"/>
      <c r="DN36" s="794"/>
      <c r="DO36" s="794"/>
      <c r="DP36" s="795"/>
      <c r="DQ36" s="793"/>
      <c r="DR36" s="794"/>
      <c r="DS36" s="794"/>
      <c r="DT36" s="794"/>
      <c r="DU36" s="795"/>
      <c r="DV36" s="782"/>
      <c r="DW36" s="783"/>
      <c r="DX36" s="783"/>
      <c r="DY36" s="783"/>
      <c r="DZ36" s="796"/>
      <c r="EA36" s="232"/>
    </row>
    <row r="37" spans="1:131" ht="26.25" customHeight="1" x14ac:dyDescent="0.2">
      <c r="A37" s="245">
        <v>10</v>
      </c>
      <c r="B37" s="769"/>
      <c r="C37" s="770"/>
      <c r="D37" s="770"/>
      <c r="E37" s="770"/>
      <c r="F37" s="770"/>
      <c r="G37" s="770"/>
      <c r="H37" s="770"/>
      <c r="I37" s="770"/>
      <c r="J37" s="770"/>
      <c r="K37" s="770"/>
      <c r="L37" s="770"/>
      <c r="M37" s="770"/>
      <c r="N37" s="770"/>
      <c r="O37" s="770"/>
      <c r="P37" s="771"/>
      <c r="Q37" s="772"/>
      <c r="R37" s="773"/>
      <c r="S37" s="773"/>
      <c r="T37" s="773"/>
      <c r="U37" s="773"/>
      <c r="V37" s="773"/>
      <c r="W37" s="773"/>
      <c r="X37" s="773"/>
      <c r="Y37" s="773"/>
      <c r="Z37" s="773"/>
      <c r="AA37" s="773"/>
      <c r="AB37" s="773"/>
      <c r="AC37" s="773"/>
      <c r="AD37" s="773"/>
      <c r="AE37" s="774"/>
      <c r="AF37" s="775"/>
      <c r="AG37" s="776"/>
      <c r="AH37" s="776"/>
      <c r="AI37" s="776"/>
      <c r="AJ37" s="777"/>
      <c r="AK37" s="840"/>
      <c r="AL37" s="841"/>
      <c r="AM37" s="841"/>
      <c r="AN37" s="841"/>
      <c r="AO37" s="841"/>
      <c r="AP37" s="841"/>
      <c r="AQ37" s="841"/>
      <c r="AR37" s="841"/>
      <c r="AS37" s="841"/>
      <c r="AT37" s="841"/>
      <c r="AU37" s="841"/>
      <c r="AV37" s="841"/>
      <c r="AW37" s="841"/>
      <c r="AX37" s="841"/>
      <c r="AY37" s="841"/>
      <c r="AZ37" s="842"/>
      <c r="BA37" s="842"/>
      <c r="BB37" s="842"/>
      <c r="BC37" s="842"/>
      <c r="BD37" s="842"/>
      <c r="BE37" s="838"/>
      <c r="BF37" s="838"/>
      <c r="BG37" s="838"/>
      <c r="BH37" s="838"/>
      <c r="BI37" s="839"/>
      <c r="BJ37" s="235"/>
      <c r="BK37" s="235"/>
      <c r="BL37" s="235"/>
      <c r="BM37" s="235"/>
      <c r="BN37" s="235"/>
      <c r="BO37" s="244"/>
      <c r="BP37" s="244"/>
      <c r="BQ37" s="241">
        <v>31</v>
      </c>
      <c r="BR37" s="242"/>
      <c r="BS37" s="782"/>
      <c r="BT37" s="783"/>
      <c r="BU37" s="783"/>
      <c r="BV37" s="783"/>
      <c r="BW37" s="783"/>
      <c r="BX37" s="783"/>
      <c r="BY37" s="783"/>
      <c r="BZ37" s="783"/>
      <c r="CA37" s="783"/>
      <c r="CB37" s="783"/>
      <c r="CC37" s="783"/>
      <c r="CD37" s="783"/>
      <c r="CE37" s="783"/>
      <c r="CF37" s="783"/>
      <c r="CG37" s="784"/>
      <c r="CH37" s="793"/>
      <c r="CI37" s="794"/>
      <c r="CJ37" s="794"/>
      <c r="CK37" s="794"/>
      <c r="CL37" s="795"/>
      <c r="CM37" s="793"/>
      <c r="CN37" s="794"/>
      <c r="CO37" s="794"/>
      <c r="CP37" s="794"/>
      <c r="CQ37" s="795"/>
      <c r="CR37" s="793"/>
      <c r="CS37" s="794"/>
      <c r="CT37" s="794"/>
      <c r="CU37" s="794"/>
      <c r="CV37" s="795"/>
      <c r="CW37" s="793"/>
      <c r="CX37" s="794"/>
      <c r="CY37" s="794"/>
      <c r="CZ37" s="794"/>
      <c r="DA37" s="795"/>
      <c r="DB37" s="793"/>
      <c r="DC37" s="794"/>
      <c r="DD37" s="794"/>
      <c r="DE37" s="794"/>
      <c r="DF37" s="795"/>
      <c r="DG37" s="793"/>
      <c r="DH37" s="794"/>
      <c r="DI37" s="794"/>
      <c r="DJ37" s="794"/>
      <c r="DK37" s="795"/>
      <c r="DL37" s="793"/>
      <c r="DM37" s="794"/>
      <c r="DN37" s="794"/>
      <c r="DO37" s="794"/>
      <c r="DP37" s="795"/>
      <c r="DQ37" s="793"/>
      <c r="DR37" s="794"/>
      <c r="DS37" s="794"/>
      <c r="DT37" s="794"/>
      <c r="DU37" s="795"/>
      <c r="DV37" s="782"/>
      <c r="DW37" s="783"/>
      <c r="DX37" s="783"/>
      <c r="DY37" s="783"/>
      <c r="DZ37" s="796"/>
      <c r="EA37" s="232"/>
    </row>
    <row r="38" spans="1:131" ht="26.25" customHeight="1" x14ac:dyDescent="0.2">
      <c r="A38" s="245">
        <v>11</v>
      </c>
      <c r="B38" s="769"/>
      <c r="C38" s="770"/>
      <c r="D38" s="770"/>
      <c r="E38" s="770"/>
      <c r="F38" s="770"/>
      <c r="G38" s="770"/>
      <c r="H38" s="770"/>
      <c r="I38" s="770"/>
      <c r="J38" s="770"/>
      <c r="K38" s="770"/>
      <c r="L38" s="770"/>
      <c r="M38" s="770"/>
      <c r="N38" s="770"/>
      <c r="O38" s="770"/>
      <c r="P38" s="771"/>
      <c r="Q38" s="772"/>
      <c r="R38" s="773"/>
      <c r="S38" s="773"/>
      <c r="T38" s="773"/>
      <c r="U38" s="773"/>
      <c r="V38" s="773"/>
      <c r="W38" s="773"/>
      <c r="X38" s="773"/>
      <c r="Y38" s="773"/>
      <c r="Z38" s="773"/>
      <c r="AA38" s="773"/>
      <c r="AB38" s="773"/>
      <c r="AC38" s="773"/>
      <c r="AD38" s="773"/>
      <c r="AE38" s="774"/>
      <c r="AF38" s="775"/>
      <c r="AG38" s="776"/>
      <c r="AH38" s="776"/>
      <c r="AI38" s="776"/>
      <c r="AJ38" s="777"/>
      <c r="AK38" s="840"/>
      <c r="AL38" s="841"/>
      <c r="AM38" s="841"/>
      <c r="AN38" s="841"/>
      <c r="AO38" s="841"/>
      <c r="AP38" s="841"/>
      <c r="AQ38" s="841"/>
      <c r="AR38" s="841"/>
      <c r="AS38" s="841"/>
      <c r="AT38" s="841"/>
      <c r="AU38" s="841"/>
      <c r="AV38" s="841"/>
      <c r="AW38" s="841"/>
      <c r="AX38" s="841"/>
      <c r="AY38" s="841"/>
      <c r="AZ38" s="842"/>
      <c r="BA38" s="842"/>
      <c r="BB38" s="842"/>
      <c r="BC38" s="842"/>
      <c r="BD38" s="842"/>
      <c r="BE38" s="838"/>
      <c r="BF38" s="838"/>
      <c r="BG38" s="838"/>
      <c r="BH38" s="838"/>
      <c r="BI38" s="839"/>
      <c r="BJ38" s="235"/>
      <c r="BK38" s="235"/>
      <c r="BL38" s="235"/>
      <c r="BM38" s="235"/>
      <c r="BN38" s="235"/>
      <c r="BO38" s="244"/>
      <c r="BP38" s="244"/>
      <c r="BQ38" s="241">
        <v>32</v>
      </c>
      <c r="BR38" s="242"/>
      <c r="BS38" s="782"/>
      <c r="BT38" s="783"/>
      <c r="BU38" s="783"/>
      <c r="BV38" s="783"/>
      <c r="BW38" s="783"/>
      <c r="BX38" s="783"/>
      <c r="BY38" s="783"/>
      <c r="BZ38" s="783"/>
      <c r="CA38" s="783"/>
      <c r="CB38" s="783"/>
      <c r="CC38" s="783"/>
      <c r="CD38" s="783"/>
      <c r="CE38" s="783"/>
      <c r="CF38" s="783"/>
      <c r="CG38" s="784"/>
      <c r="CH38" s="793"/>
      <c r="CI38" s="794"/>
      <c r="CJ38" s="794"/>
      <c r="CK38" s="794"/>
      <c r="CL38" s="795"/>
      <c r="CM38" s="793"/>
      <c r="CN38" s="794"/>
      <c r="CO38" s="794"/>
      <c r="CP38" s="794"/>
      <c r="CQ38" s="795"/>
      <c r="CR38" s="793"/>
      <c r="CS38" s="794"/>
      <c r="CT38" s="794"/>
      <c r="CU38" s="794"/>
      <c r="CV38" s="795"/>
      <c r="CW38" s="793"/>
      <c r="CX38" s="794"/>
      <c r="CY38" s="794"/>
      <c r="CZ38" s="794"/>
      <c r="DA38" s="795"/>
      <c r="DB38" s="793"/>
      <c r="DC38" s="794"/>
      <c r="DD38" s="794"/>
      <c r="DE38" s="794"/>
      <c r="DF38" s="795"/>
      <c r="DG38" s="793"/>
      <c r="DH38" s="794"/>
      <c r="DI38" s="794"/>
      <c r="DJ38" s="794"/>
      <c r="DK38" s="795"/>
      <c r="DL38" s="793"/>
      <c r="DM38" s="794"/>
      <c r="DN38" s="794"/>
      <c r="DO38" s="794"/>
      <c r="DP38" s="795"/>
      <c r="DQ38" s="793"/>
      <c r="DR38" s="794"/>
      <c r="DS38" s="794"/>
      <c r="DT38" s="794"/>
      <c r="DU38" s="795"/>
      <c r="DV38" s="782"/>
      <c r="DW38" s="783"/>
      <c r="DX38" s="783"/>
      <c r="DY38" s="783"/>
      <c r="DZ38" s="796"/>
      <c r="EA38" s="232"/>
    </row>
    <row r="39" spans="1:131" ht="26.25" customHeight="1" x14ac:dyDescent="0.2">
      <c r="A39" s="245">
        <v>12</v>
      </c>
      <c r="B39" s="769"/>
      <c r="C39" s="770"/>
      <c r="D39" s="770"/>
      <c r="E39" s="770"/>
      <c r="F39" s="770"/>
      <c r="G39" s="770"/>
      <c r="H39" s="770"/>
      <c r="I39" s="770"/>
      <c r="J39" s="770"/>
      <c r="K39" s="770"/>
      <c r="L39" s="770"/>
      <c r="M39" s="770"/>
      <c r="N39" s="770"/>
      <c r="O39" s="770"/>
      <c r="P39" s="771"/>
      <c r="Q39" s="772"/>
      <c r="R39" s="773"/>
      <c r="S39" s="773"/>
      <c r="T39" s="773"/>
      <c r="U39" s="773"/>
      <c r="V39" s="773"/>
      <c r="W39" s="773"/>
      <c r="X39" s="773"/>
      <c r="Y39" s="773"/>
      <c r="Z39" s="773"/>
      <c r="AA39" s="773"/>
      <c r="AB39" s="773"/>
      <c r="AC39" s="773"/>
      <c r="AD39" s="773"/>
      <c r="AE39" s="774"/>
      <c r="AF39" s="775"/>
      <c r="AG39" s="776"/>
      <c r="AH39" s="776"/>
      <c r="AI39" s="776"/>
      <c r="AJ39" s="777"/>
      <c r="AK39" s="840"/>
      <c r="AL39" s="841"/>
      <c r="AM39" s="841"/>
      <c r="AN39" s="841"/>
      <c r="AO39" s="841"/>
      <c r="AP39" s="841"/>
      <c r="AQ39" s="841"/>
      <c r="AR39" s="841"/>
      <c r="AS39" s="841"/>
      <c r="AT39" s="841"/>
      <c r="AU39" s="841"/>
      <c r="AV39" s="841"/>
      <c r="AW39" s="841"/>
      <c r="AX39" s="841"/>
      <c r="AY39" s="841"/>
      <c r="AZ39" s="842"/>
      <c r="BA39" s="842"/>
      <c r="BB39" s="842"/>
      <c r="BC39" s="842"/>
      <c r="BD39" s="842"/>
      <c r="BE39" s="838"/>
      <c r="BF39" s="838"/>
      <c r="BG39" s="838"/>
      <c r="BH39" s="838"/>
      <c r="BI39" s="839"/>
      <c r="BJ39" s="235"/>
      <c r="BK39" s="235"/>
      <c r="BL39" s="235"/>
      <c r="BM39" s="235"/>
      <c r="BN39" s="235"/>
      <c r="BO39" s="244"/>
      <c r="BP39" s="244"/>
      <c r="BQ39" s="241">
        <v>33</v>
      </c>
      <c r="BR39" s="242"/>
      <c r="BS39" s="782"/>
      <c r="BT39" s="783"/>
      <c r="BU39" s="783"/>
      <c r="BV39" s="783"/>
      <c r="BW39" s="783"/>
      <c r="BX39" s="783"/>
      <c r="BY39" s="783"/>
      <c r="BZ39" s="783"/>
      <c r="CA39" s="783"/>
      <c r="CB39" s="783"/>
      <c r="CC39" s="783"/>
      <c r="CD39" s="783"/>
      <c r="CE39" s="783"/>
      <c r="CF39" s="783"/>
      <c r="CG39" s="784"/>
      <c r="CH39" s="793"/>
      <c r="CI39" s="794"/>
      <c r="CJ39" s="794"/>
      <c r="CK39" s="794"/>
      <c r="CL39" s="795"/>
      <c r="CM39" s="793"/>
      <c r="CN39" s="794"/>
      <c r="CO39" s="794"/>
      <c r="CP39" s="794"/>
      <c r="CQ39" s="795"/>
      <c r="CR39" s="793"/>
      <c r="CS39" s="794"/>
      <c r="CT39" s="794"/>
      <c r="CU39" s="794"/>
      <c r="CV39" s="795"/>
      <c r="CW39" s="793"/>
      <c r="CX39" s="794"/>
      <c r="CY39" s="794"/>
      <c r="CZ39" s="794"/>
      <c r="DA39" s="795"/>
      <c r="DB39" s="793"/>
      <c r="DC39" s="794"/>
      <c r="DD39" s="794"/>
      <c r="DE39" s="794"/>
      <c r="DF39" s="795"/>
      <c r="DG39" s="793"/>
      <c r="DH39" s="794"/>
      <c r="DI39" s="794"/>
      <c r="DJ39" s="794"/>
      <c r="DK39" s="795"/>
      <c r="DL39" s="793"/>
      <c r="DM39" s="794"/>
      <c r="DN39" s="794"/>
      <c r="DO39" s="794"/>
      <c r="DP39" s="795"/>
      <c r="DQ39" s="793"/>
      <c r="DR39" s="794"/>
      <c r="DS39" s="794"/>
      <c r="DT39" s="794"/>
      <c r="DU39" s="795"/>
      <c r="DV39" s="782"/>
      <c r="DW39" s="783"/>
      <c r="DX39" s="783"/>
      <c r="DY39" s="783"/>
      <c r="DZ39" s="796"/>
      <c r="EA39" s="232"/>
    </row>
    <row r="40" spans="1:131" ht="26.25" customHeight="1" x14ac:dyDescent="0.2">
      <c r="A40" s="241">
        <v>13</v>
      </c>
      <c r="B40" s="769"/>
      <c r="C40" s="770"/>
      <c r="D40" s="770"/>
      <c r="E40" s="770"/>
      <c r="F40" s="770"/>
      <c r="G40" s="770"/>
      <c r="H40" s="770"/>
      <c r="I40" s="770"/>
      <c r="J40" s="770"/>
      <c r="K40" s="770"/>
      <c r="L40" s="770"/>
      <c r="M40" s="770"/>
      <c r="N40" s="770"/>
      <c r="O40" s="770"/>
      <c r="P40" s="771"/>
      <c r="Q40" s="772"/>
      <c r="R40" s="773"/>
      <c r="S40" s="773"/>
      <c r="T40" s="773"/>
      <c r="U40" s="773"/>
      <c r="V40" s="773"/>
      <c r="W40" s="773"/>
      <c r="X40" s="773"/>
      <c r="Y40" s="773"/>
      <c r="Z40" s="773"/>
      <c r="AA40" s="773"/>
      <c r="AB40" s="773"/>
      <c r="AC40" s="773"/>
      <c r="AD40" s="773"/>
      <c r="AE40" s="774"/>
      <c r="AF40" s="775"/>
      <c r="AG40" s="776"/>
      <c r="AH40" s="776"/>
      <c r="AI40" s="776"/>
      <c r="AJ40" s="777"/>
      <c r="AK40" s="840"/>
      <c r="AL40" s="841"/>
      <c r="AM40" s="841"/>
      <c r="AN40" s="841"/>
      <c r="AO40" s="841"/>
      <c r="AP40" s="841"/>
      <c r="AQ40" s="841"/>
      <c r="AR40" s="841"/>
      <c r="AS40" s="841"/>
      <c r="AT40" s="841"/>
      <c r="AU40" s="841"/>
      <c r="AV40" s="841"/>
      <c r="AW40" s="841"/>
      <c r="AX40" s="841"/>
      <c r="AY40" s="841"/>
      <c r="AZ40" s="842"/>
      <c r="BA40" s="842"/>
      <c r="BB40" s="842"/>
      <c r="BC40" s="842"/>
      <c r="BD40" s="842"/>
      <c r="BE40" s="838"/>
      <c r="BF40" s="838"/>
      <c r="BG40" s="838"/>
      <c r="BH40" s="838"/>
      <c r="BI40" s="839"/>
      <c r="BJ40" s="235"/>
      <c r="BK40" s="235"/>
      <c r="BL40" s="235"/>
      <c r="BM40" s="235"/>
      <c r="BN40" s="235"/>
      <c r="BO40" s="244"/>
      <c r="BP40" s="244"/>
      <c r="BQ40" s="241">
        <v>34</v>
      </c>
      <c r="BR40" s="242"/>
      <c r="BS40" s="782"/>
      <c r="BT40" s="783"/>
      <c r="BU40" s="783"/>
      <c r="BV40" s="783"/>
      <c r="BW40" s="783"/>
      <c r="BX40" s="783"/>
      <c r="BY40" s="783"/>
      <c r="BZ40" s="783"/>
      <c r="CA40" s="783"/>
      <c r="CB40" s="783"/>
      <c r="CC40" s="783"/>
      <c r="CD40" s="783"/>
      <c r="CE40" s="783"/>
      <c r="CF40" s="783"/>
      <c r="CG40" s="784"/>
      <c r="CH40" s="793"/>
      <c r="CI40" s="794"/>
      <c r="CJ40" s="794"/>
      <c r="CK40" s="794"/>
      <c r="CL40" s="795"/>
      <c r="CM40" s="793"/>
      <c r="CN40" s="794"/>
      <c r="CO40" s="794"/>
      <c r="CP40" s="794"/>
      <c r="CQ40" s="795"/>
      <c r="CR40" s="793"/>
      <c r="CS40" s="794"/>
      <c r="CT40" s="794"/>
      <c r="CU40" s="794"/>
      <c r="CV40" s="795"/>
      <c r="CW40" s="793"/>
      <c r="CX40" s="794"/>
      <c r="CY40" s="794"/>
      <c r="CZ40" s="794"/>
      <c r="DA40" s="795"/>
      <c r="DB40" s="793"/>
      <c r="DC40" s="794"/>
      <c r="DD40" s="794"/>
      <c r="DE40" s="794"/>
      <c r="DF40" s="795"/>
      <c r="DG40" s="793"/>
      <c r="DH40" s="794"/>
      <c r="DI40" s="794"/>
      <c r="DJ40" s="794"/>
      <c r="DK40" s="795"/>
      <c r="DL40" s="793"/>
      <c r="DM40" s="794"/>
      <c r="DN40" s="794"/>
      <c r="DO40" s="794"/>
      <c r="DP40" s="795"/>
      <c r="DQ40" s="793"/>
      <c r="DR40" s="794"/>
      <c r="DS40" s="794"/>
      <c r="DT40" s="794"/>
      <c r="DU40" s="795"/>
      <c r="DV40" s="782"/>
      <c r="DW40" s="783"/>
      <c r="DX40" s="783"/>
      <c r="DY40" s="783"/>
      <c r="DZ40" s="796"/>
      <c r="EA40" s="232"/>
    </row>
    <row r="41" spans="1:131" ht="26.25" customHeight="1" x14ac:dyDescent="0.2">
      <c r="A41" s="241">
        <v>14</v>
      </c>
      <c r="B41" s="769"/>
      <c r="C41" s="770"/>
      <c r="D41" s="770"/>
      <c r="E41" s="770"/>
      <c r="F41" s="770"/>
      <c r="G41" s="770"/>
      <c r="H41" s="770"/>
      <c r="I41" s="770"/>
      <c r="J41" s="770"/>
      <c r="K41" s="770"/>
      <c r="L41" s="770"/>
      <c r="M41" s="770"/>
      <c r="N41" s="770"/>
      <c r="O41" s="770"/>
      <c r="P41" s="771"/>
      <c r="Q41" s="772"/>
      <c r="R41" s="773"/>
      <c r="S41" s="773"/>
      <c r="T41" s="773"/>
      <c r="U41" s="773"/>
      <c r="V41" s="773"/>
      <c r="W41" s="773"/>
      <c r="X41" s="773"/>
      <c r="Y41" s="773"/>
      <c r="Z41" s="773"/>
      <c r="AA41" s="773"/>
      <c r="AB41" s="773"/>
      <c r="AC41" s="773"/>
      <c r="AD41" s="773"/>
      <c r="AE41" s="774"/>
      <c r="AF41" s="775"/>
      <c r="AG41" s="776"/>
      <c r="AH41" s="776"/>
      <c r="AI41" s="776"/>
      <c r="AJ41" s="777"/>
      <c r="AK41" s="840"/>
      <c r="AL41" s="841"/>
      <c r="AM41" s="841"/>
      <c r="AN41" s="841"/>
      <c r="AO41" s="841"/>
      <c r="AP41" s="841"/>
      <c r="AQ41" s="841"/>
      <c r="AR41" s="841"/>
      <c r="AS41" s="841"/>
      <c r="AT41" s="841"/>
      <c r="AU41" s="841"/>
      <c r="AV41" s="841"/>
      <c r="AW41" s="841"/>
      <c r="AX41" s="841"/>
      <c r="AY41" s="841"/>
      <c r="AZ41" s="842"/>
      <c r="BA41" s="842"/>
      <c r="BB41" s="842"/>
      <c r="BC41" s="842"/>
      <c r="BD41" s="842"/>
      <c r="BE41" s="838"/>
      <c r="BF41" s="838"/>
      <c r="BG41" s="838"/>
      <c r="BH41" s="838"/>
      <c r="BI41" s="839"/>
      <c r="BJ41" s="235"/>
      <c r="BK41" s="235"/>
      <c r="BL41" s="235"/>
      <c r="BM41" s="235"/>
      <c r="BN41" s="235"/>
      <c r="BO41" s="244"/>
      <c r="BP41" s="244"/>
      <c r="BQ41" s="241">
        <v>35</v>
      </c>
      <c r="BR41" s="242"/>
      <c r="BS41" s="782"/>
      <c r="BT41" s="783"/>
      <c r="BU41" s="783"/>
      <c r="BV41" s="783"/>
      <c r="BW41" s="783"/>
      <c r="BX41" s="783"/>
      <c r="BY41" s="783"/>
      <c r="BZ41" s="783"/>
      <c r="CA41" s="783"/>
      <c r="CB41" s="783"/>
      <c r="CC41" s="783"/>
      <c r="CD41" s="783"/>
      <c r="CE41" s="783"/>
      <c r="CF41" s="783"/>
      <c r="CG41" s="784"/>
      <c r="CH41" s="793"/>
      <c r="CI41" s="794"/>
      <c r="CJ41" s="794"/>
      <c r="CK41" s="794"/>
      <c r="CL41" s="795"/>
      <c r="CM41" s="793"/>
      <c r="CN41" s="794"/>
      <c r="CO41" s="794"/>
      <c r="CP41" s="794"/>
      <c r="CQ41" s="795"/>
      <c r="CR41" s="793"/>
      <c r="CS41" s="794"/>
      <c r="CT41" s="794"/>
      <c r="CU41" s="794"/>
      <c r="CV41" s="795"/>
      <c r="CW41" s="793"/>
      <c r="CX41" s="794"/>
      <c r="CY41" s="794"/>
      <c r="CZ41" s="794"/>
      <c r="DA41" s="795"/>
      <c r="DB41" s="793"/>
      <c r="DC41" s="794"/>
      <c r="DD41" s="794"/>
      <c r="DE41" s="794"/>
      <c r="DF41" s="795"/>
      <c r="DG41" s="793"/>
      <c r="DH41" s="794"/>
      <c r="DI41" s="794"/>
      <c r="DJ41" s="794"/>
      <c r="DK41" s="795"/>
      <c r="DL41" s="793"/>
      <c r="DM41" s="794"/>
      <c r="DN41" s="794"/>
      <c r="DO41" s="794"/>
      <c r="DP41" s="795"/>
      <c r="DQ41" s="793"/>
      <c r="DR41" s="794"/>
      <c r="DS41" s="794"/>
      <c r="DT41" s="794"/>
      <c r="DU41" s="795"/>
      <c r="DV41" s="782"/>
      <c r="DW41" s="783"/>
      <c r="DX41" s="783"/>
      <c r="DY41" s="783"/>
      <c r="DZ41" s="796"/>
      <c r="EA41" s="232"/>
    </row>
    <row r="42" spans="1:131" ht="26.25" customHeight="1" x14ac:dyDescent="0.2">
      <c r="A42" s="241">
        <v>15</v>
      </c>
      <c r="B42" s="769"/>
      <c r="C42" s="770"/>
      <c r="D42" s="770"/>
      <c r="E42" s="770"/>
      <c r="F42" s="770"/>
      <c r="G42" s="770"/>
      <c r="H42" s="770"/>
      <c r="I42" s="770"/>
      <c r="J42" s="770"/>
      <c r="K42" s="770"/>
      <c r="L42" s="770"/>
      <c r="M42" s="770"/>
      <c r="N42" s="770"/>
      <c r="O42" s="770"/>
      <c r="P42" s="771"/>
      <c r="Q42" s="772"/>
      <c r="R42" s="773"/>
      <c r="S42" s="773"/>
      <c r="T42" s="773"/>
      <c r="U42" s="773"/>
      <c r="V42" s="773"/>
      <c r="W42" s="773"/>
      <c r="X42" s="773"/>
      <c r="Y42" s="773"/>
      <c r="Z42" s="773"/>
      <c r="AA42" s="773"/>
      <c r="AB42" s="773"/>
      <c r="AC42" s="773"/>
      <c r="AD42" s="773"/>
      <c r="AE42" s="774"/>
      <c r="AF42" s="775"/>
      <c r="AG42" s="776"/>
      <c r="AH42" s="776"/>
      <c r="AI42" s="776"/>
      <c r="AJ42" s="777"/>
      <c r="AK42" s="840"/>
      <c r="AL42" s="841"/>
      <c r="AM42" s="841"/>
      <c r="AN42" s="841"/>
      <c r="AO42" s="841"/>
      <c r="AP42" s="841"/>
      <c r="AQ42" s="841"/>
      <c r="AR42" s="841"/>
      <c r="AS42" s="841"/>
      <c r="AT42" s="841"/>
      <c r="AU42" s="841"/>
      <c r="AV42" s="841"/>
      <c r="AW42" s="841"/>
      <c r="AX42" s="841"/>
      <c r="AY42" s="841"/>
      <c r="AZ42" s="842"/>
      <c r="BA42" s="842"/>
      <c r="BB42" s="842"/>
      <c r="BC42" s="842"/>
      <c r="BD42" s="842"/>
      <c r="BE42" s="838"/>
      <c r="BF42" s="838"/>
      <c r="BG42" s="838"/>
      <c r="BH42" s="838"/>
      <c r="BI42" s="839"/>
      <c r="BJ42" s="235"/>
      <c r="BK42" s="235"/>
      <c r="BL42" s="235"/>
      <c r="BM42" s="235"/>
      <c r="BN42" s="235"/>
      <c r="BO42" s="244"/>
      <c r="BP42" s="244"/>
      <c r="BQ42" s="241">
        <v>36</v>
      </c>
      <c r="BR42" s="242"/>
      <c r="BS42" s="782"/>
      <c r="BT42" s="783"/>
      <c r="BU42" s="783"/>
      <c r="BV42" s="783"/>
      <c r="BW42" s="783"/>
      <c r="BX42" s="783"/>
      <c r="BY42" s="783"/>
      <c r="BZ42" s="783"/>
      <c r="CA42" s="783"/>
      <c r="CB42" s="783"/>
      <c r="CC42" s="783"/>
      <c r="CD42" s="783"/>
      <c r="CE42" s="783"/>
      <c r="CF42" s="783"/>
      <c r="CG42" s="784"/>
      <c r="CH42" s="793"/>
      <c r="CI42" s="794"/>
      <c r="CJ42" s="794"/>
      <c r="CK42" s="794"/>
      <c r="CL42" s="795"/>
      <c r="CM42" s="793"/>
      <c r="CN42" s="794"/>
      <c r="CO42" s="794"/>
      <c r="CP42" s="794"/>
      <c r="CQ42" s="795"/>
      <c r="CR42" s="793"/>
      <c r="CS42" s="794"/>
      <c r="CT42" s="794"/>
      <c r="CU42" s="794"/>
      <c r="CV42" s="795"/>
      <c r="CW42" s="793"/>
      <c r="CX42" s="794"/>
      <c r="CY42" s="794"/>
      <c r="CZ42" s="794"/>
      <c r="DA42" s="795"/>
      <c r="DB42" s="793"/>
      <c r="DC42" s="794"/>
      <c r="DD42" s="794"/>
      <c r="DE42" s="794"/>
      <c r="DF42" s="795"/>
      <c r="DG42" s="793"/>
      <c r="DH42" s="794"/>
      <c r="DI42" s="794"/>
      <c r="DJ42" s="794"/>
      <c r="DK42" s="795"/>
      <c r="DL42" s="793"/>
      <c r="DM42" s="794"/>
      <c r="DN42" s="794"/>
      <c r="DO42" s="794"/>
      <c r="DP42" s="795"/>
      <c r="DQ42" s="793"/>
      <c r="DR42" s="794"/>
      <c r="DS42" s="794"/>
      <c r="DT42" s="794"/>
      <c r="DU42" s="795"/>
      <c r="DV42" s="782"/>
      <c r="DW42" s="783"/>
      <c r="DX42" s="783"/>
      <c r="DY42" s="783"/>
      <c r="DZ42" s="796"/>
      <c r="EA42" s="232"/>
    </row>
    <row r="43" spans="1:131" ht="26.25" customHeight="1" x14ac:dyDescent="0.2">
      <c r="A43" s="241">
        <v>16</v>
      </c>
      <c r="B43" s="769"/>
      <c r="C43" s="770"/>
      <c r="D43" s="770"/>
      <c r="E43" s="770"/>
      <c r="F43" s="770"/>
      <c r="G43" s="770"/>
      <c r="H43" s="770"/>
      <c r="I43" s="770"/>
      <c r="J43" s="770"/>
      <c r="K43" s="770"/>
      <c r="L43" s="770"/>
      <c r="M43" s="770"/>
      <c r="N43" s="770"/>
      <c r="O43" s="770"/>
      <c r="P43" s="771"/>
      <c r="Q43" s="772"/>
      <c r="R43" s="773"/>
      <c r="S43" s="773"/>
      <c r="T43" s="773"/>
      <c r="U43" s="773"/>
      <c r="V43" s="773"/>
      <c r="W43" s="773"/>
      <c r="X43" s="773"/>
      <c r="Y43" s="773"/>
      <c r="Z43" s="773"/>
      <c r="AA43" s="773"/>
      <c r="AB43" s="773"/>
      <c r="AC43" s="773"/>
      <c r="AD43" s="773"/>
      <c r="AE43" s="774"/>
      <c r="AF43" s="775"/>
      <c r="AG43" s="776"/>
      <c r="AH43" s="776"/>
      <c r="AI43" s="776"/>
      <c r="AJ43" s="777"/>
      <c r="AK43" s="840"/>
      <c r="AL43" s="841"/>
      <c r="AM43" s="841"/>
      <c r="AN43" s="841"/>
      <c r="AO43" s="841"/>
      <c r="AP43" s="841"/>
      <c r="AQ43" s="841"/>
      <c r="AR43" s="841"/>
      <c r="AS43" s="841"/>
      <c r="AT43" s="841"/>
      <c r="AU43" s="841"/>
      <c r="AV43" s="841"/>
      <c r="AW43" s="841"/>
      <c r="AX43" s="841"/>
      <c r="AY43" s="841"/>
      <c r="AZ43" s="842"/>
      <c r="BA43" s="842"/>
      <c r="BB43" s="842"/>
      <c r="BC43" s="842"/>
      <c r="BD43" s="842"/>
      <c r="BE43" s="838"/>
      <c r="BF43" s="838"/>
      <c r="BG43" s="838"/>
      <c r="BH43" s="838"/>
      <c r="BI43" s="839"/>
      <c r="BJ43" s="235"/>
      <c r="BK43" s="235"/>
      <c r="BL43" s="235"/>
      <c r="BM43" s="235"/>
      <c r="BN43" s="235"/>
      <c r="BO43" s="244"/>
      <c r="BP43" s="244"/>
      <c r="BQ43" s="241">
        <v>37</v>
      </c>
      <c r="BR43" s="242"/>
      <c r="BS43" s="782"/>
      <c r="BT43" s="783"/>
      <c r="BU43" s="783"/>
      <c r="BV43" s="783"/>
      <c r="BW43" s="783"/>
      <c r="BX43" s="783"/>
      <c r="BY43" s="783"/>
      <c r="BZ43" s="783"/>
      <c r="CA43" s="783"/>
      <c r="CB43" s="783"/>
      <c r="CC43" s="783"/>
      <c r="CD43" s="783"/>
      <c r="CE43" s="783"/>
      <c r="CF43" s="783"/>
      <c r="CG43" s="784"/>
      <c r="CH43" s="793"/>
      <c r="CI43" s="794"/>
      <c r="CJ43" s="794"/>
      <c r="CK43" s="794"/>
      <c r="CL43" s="795"/>
      <c r="CM43" s="793"/>
      <c r="CN43" s="794"/>
      <c r="CO43" s="794"/>
      <c r="CP43" s="794"/>
      <c r="CQ43" s="795"/>
      <c r="CR43" s="793"/>
      <c r="CS43" s="794"/>
      <c r="CT43" s="794"/>
      <c r="CU43" s="794"/>
      <c r="CV43" s="795"/>
      <c r="CW43" s="793"/>
      <c r="CX43" s="794"/>
      <c r="CY43" s="794"/>
      <c r="CZ43" s="794"/>
      <c r="DA43" s="795"/>
      <c r="DB43" s="793"/>
      <c r="DC43" s="794"/>
      <c r="DD43" s="794"/>
      <c r="DE43" s="794"/>
      <c r="DF43" s="795"/>
      <c r="DG43" s="793"/>
      <c r="DH43" s="794"/>
      <c r="DI43" s="794"/>
      <c r="DJ43" s="794"/>
      <c r="DK43" s="795"/>
      <c r="DL43" s="793"/>
      <c r="DM43" s="794"/>
      <c r="DN43" s="794"/>
      <c r="DO43" s="794"/>
      <c r="DP43" s="795"/>
      <c r="DQ43" s="793"/>
      <c r="DR43" s="794"/>
      <c r="DS43" s="794"/>
      <c r="DT43" s="794"/>
      <c r="DU43" s="795"/>
      <c r="DV43" s="782"/>
      <c r="DW43" s="783"/>
      <c r="DX43" s="783"/>
      <c r="DY43" s="783"/>
      <c r="DZ43" s="796"/>
      <c r="EA43" s="232"/>
    </row>
    <row r="44" spans="1:131" ht="26.25" customHeight="1" x14ac:dyDescent="0.2">
      <c r="A44" s="241">
        <v>17</v>
      </c>
      <c r="B44" s="769"/>
      <c r="C44" s="770"/>
      <c r="D44" s="770"/>
      <c r="E44" s="770"/>
      <c r="F44" s="770"/>
      <c r="G44" s="770"/>
      <c r="H44" s="770"/>
      <c r="I44" s="770"/>
      <c r="J44" s="770"/>
      <c r="K44" s="770"/>
      <c r="L44" s="770"/>
      <c r="M44" s="770"/>
      <c r="N44" s="770"/>
      <c r="O44" s="770"/>
      <c r="P44" s="771"/>
      <c r="Q44" s="772"/>
      <c r="R44" s="773"/>
      <c r="S44" s="773"/>
      <c r="T44" s="773"/>
      <c r="U44" s="773"/>
      <c r="V44" s="773"/>
      <c r="W44" s="773"/>
      <c r="X44" s="773"/>
      <c r="Y44" s="773"/>
      <c r="Z44" s="773"/>
      <c r="AA44" s="773"/>
      <c r="AB44" s="773"/>
      <c r="AC44" s="773"/>
      <c r="AD44" s="773"/>
      <c r="AE44" s="774"/>
      <c r="AF44" s="775"/>
      <c r="AG44" s="776"/>
      <c r="AH44" s="776"/>
      <c r="AI44" s="776"/>
      <c r="AJ44" s="777"/>
      <c r="AK44" s="840"/>
      <c r="AL44" s="841"/>
      <c r="AM44" s="841"/>
      <c r="AN44" s="841"/>
      <c r="AO44" s="841"/>
      <c r="AP44" s="841"/>
      <c r="AQ44" s="841"/>
      <c r="AR44" s="841"/>
      <c r="AS44" s="841"/>
      <c r="AT44" s="841"/>
      <c r="AU44" s="841"/>
      <c r="AV44" s="841"/>
      <c r="AW44" s="841"/>
      <c r="AX44" s="841"/>
      <c r="AY44" s="841"/>
      <c r="AZ44" s="842"/>
      <c r="BA44" s="842"/>
      <c r="BB44" s="842"/>
      <c r="BC44" s="842"/>
      <c r="BD44" s="842"/>
      <c r="BE44" s="838"/>
      <c r="BF44" s="838"/>
      <c r="BG44" s="838"/>
      <c r="BH44" s="838"/>
      <c r="BI44" s="839"/>
      <c r="BJ44" s="235"/>
      <c r="BK44" s="235"/>
      <c r="BL44" s="235"/>
      <c r="BM44" s="235"/>
      <c r="BN44" s="235"/>
      <c r="BO44" s="244"/>
      <c r="BP44" s="244"/>
      <c r="BQ44" s="241">
        <v>38</v>
      </c>
      <c r="BR44" s="242"/>
      <c r="BS44" s="782"/>
      <c r="BT44" s="783"/>
      <c r="BU44" s="783"/>
      <c r="BV44" s="783"/>
      <c r="BW44" s="783"/>
      <c r="BX44" s="783"/>
      <c r="BY44" s="783"/>
      <c r="BZ44" s="783"/>
      <c r="CA44" s="783"/>
      <c r="CB44" s="783"/>
      <c r="CC44" s="783"/>
      <c r="CD44" s="783"/>
      <c r="CE44" s="783"/>
      <c r="CF44" s="783"/>
      <c r="CG44" s="784"/>
      <c r="CH44" s="793"/>
      <c r="CI44" s="794"/>
      <c r="CJ44" s="794"/>
      <c r="CK44" s="794"/>
      <c r="CL44" s="795"/>
      <c r="CM44" s="793"/>
      <c r="CN44" s="794"/>
      <c r="CO44" s="794"/>
      <c r="CP44" s="794"/>
      <c r="CQ44" s="795"/>
      <c r="CR44" s="793"/>
      <c r="CS44" s="794"/>
      <c r="CT44" s="794"/>
      <c r="CU44" s="794"/>
      <c r="CV44" s="795"/>
      <c r="CW44" s="793"/>
      <c r="CX44" s="794"/>
      <c r="CY44" s="794"/>
      <c r="CZ44" s="794"/>
      <c r="DA44" s="795"/>
      <c r="DB44" s="793"/>
      <c r="DC44" s="794"/>
      <c r="DD44" s="794"/>
      <c r="DE44" s="794"/>
      <c r="DF44" s="795"/>
      <c r="DG44" s="793"/>
      <c r="DH44" s="794"/>
      <c r="DI44" s="794"/>
      <c r="DJ44" s="794"/>
      <c r="DK44" s="795"/>
      <c r="DL44" s="793"/>
      <c r="DM44" s="794"/>
      <c r="DN44" s="794"/>
      <c r="DO44" s="794"/>
      <c r="DP44" s="795"/>
      <c r="DQ44" s="793"/>
      <c r="DR44" s="794"/>
      <c r="DS44" s="794"/>
      <c r="DT44" s="794"/>
      <c r="DU44" s="795"/>
      <c r="DV44" s="782"/>
      <c r="DW44" s="783"/>
      <c r="DX44" s="783"/>
      <c r="DY44" s="783"/>
      <c r="DZ44" s="796"/>
      <c r="EA44" s="232"/>
    </row>
    <row r="45" spans="1:131" ht="26.25" customHeight="1" x14ac:dyDescent="0.2">
      <c r="A45" s="241">
        <v>18</v>
      </c>
      <c r="B45" s="769"/>
      <c r="C45" s="770"/>
      <c r="D45" s="770"/>
      <c r="E45" s="770"/>
      <c r="F45" s="770"/>
      <c r="G45" s="770"/>
      <c r="H45" s="770"/>
      <c r="I45" s="770"/>
      <c r="J45" s="770"/>
      <c r="K45" s="770"/>
      <c r="L45" s="770"/>
      <c r="M45" s="770"/>
      <c r="N45" s="770"/>
      <c r="O45" s="770"/>
      <c r="P45" s="771"/>
      <c r="Q45" s="772"/>
      <c r="R45" s="773"/>
      <c r="S45" s="773"/>
      <c r="T45" s="773"/>
      <c r="U45" s="773"/>
      <c r="V45" s="773"/>
      <c r="W45" s="773"/>
      <c r="X45" s="773"/>
      <c r="Y45" s="773"/>
      <c r="Z45" s="773"/>
      <c r="AA45" s="773"/>
      <c r="AB45" s="773"/>
      <c r="AC45" s="773"/>
      <c r="AD45" s="773"/>
      <c r="AE45" s="774"/>
      <c r="AF45" s="775"/>
      <c r="AG45" s="776"/>
      <c r="AH45" s="776"/>
      <c r="AI45" s="776"/>
      <c r="AJ45" s="777"/>
      <c r="AK45" s="840"/>
      <c r="AL45" s="841"/>
      <c r="AM45" s="841"/>
      <c r="AN45" s="841"/>
      <c r="AO45" s="841"/>
      <c r="AP45" s="841"/>
      <c r="AQ45" s="841"/>
      <c r="AR45" s="841"/>
      <c r="AS45" s="841"/>
      <c r="AT45" s="841"/>
      <c r="AU45" s="841"/>
      <c r="AV45" s="841"/>
      <c r="AW45" s="841"/>
      <c r="AX45" s="841"/>
      <c r="AY45" s="841"/>
      <c r="AZ45" s="842"/>
      <c r="BA45" s="842"/>
      <c r="BB45" s="842"/>
      <c r="BC45" s="842"/>
      <c r="BD45" s="842"/>
      <c r="BE45" s="838"/>
      <c r="BF45" s="838"/>
      <c r="BG45" s="838"/>
      <c r="BH45" s="838"/>
      <c r="BI45" s="839"/>
      <c r="BJ45" s="235"/>
      <c r="BK45" s="235"/>
      <c r="BL45" s="235"/>
      <c r="BM45" s="235"/>
      <c r="BN45" s="235"/>
      <c r="BO45" s="244"/>
      <c r="BP45" s="244"/>
      <c r="BQ45" s="241">
        <v>39</v>
      </c>
      <c r="BR45" s="242"/>
      <c r="BS45" s="782"/>
      <c r="BT45" s="783"/>
      <c r="BU45" s="783"/>
      <c r="BV45" s="783"/>
      <c r="BW45" s="783"/>
      <c r="BX45" s="783"/>
      <c r="BY45" s="783"/>
      <c r="BZ45" s="783"/>
      <c r="CA45" s="783"/>
      <c r="CB45" s="783"/>
      <c r="CC45" s="783"/>
      <c r="CD45" s="783"/>
      <c r="CE45" s="783"/>
      <c r="CF45" s="783"/>
      <c r="CG45" s="784"/>
      <c r="CH45" s="793"/>
      <c r="CI45" s="794"/>
      <c r="CJ45" s="794"/>
      <c r="CK45" s="794"/>
      <c r="CL45" s="795"/>
      <c r="CM45" s="793"/>
      <c r="CN45" s="794"/>
      <c r="CO45" s="794"/>
      <c r="CP45" s="794"/>
      <c r="CQ45" s="795"/>
      <c r="CR45" s="793"/>
      <c r="CS45" s="794"/>
      <c r="CT45" s="794"/>
      <c r="CU45" s="794"/>
      <c r="CV45" s="795"/>
      <c r="CW45" s="793"/>
      <c r="CX45" s="794"/>
      <c r="CY45" s="794"/>
      <c r="CZ45" s="794"/>
      <c r="DA45" s="795"/>
      <c r="DB45" s="793"/>
      <c r="DC45" s="794"/>
      <c r="DD45" s="794"/>
      <c r="DE45" s="794"/>
      <c r="DF45" s="795"/>
      <c r="DG45" s="793"/>
      <c r="DH45" s="794"/>
      <c r="DI45" s="794"/>
      <c r="DJ45" s="794"/>
      <c r="DK45" s="795"/>
      <c r="DL45" s="793"/>
      <c r="DM45" s="794"/>
      <c r="DN45" s="794"/>
      <c r="DO45" s="794"/>
      <c r="DP45" s="795"/>
      <c r="DQ45" s="793"/>
      <c r="DR45" s="794"/>
      <c r="DS45" s="794"/>
      <c r="DT45" s="794"/>
      <c r="DU45" s="795"/>
      <c r="DV45" s="782"/>
      <c r="DW45" s="783"/>
      <c r="DX45" s="783"/>
      <c r="DY45" s="783"/>
      <c r="DZ45" s="796"/>
      <c r="EA45" s="232"/>
    </row>
    <row r="46" spans="1:131" ht="26.25" customHeight="1" x14ac:dyDescent="0.2">
      <c r="A46" s="241">
        <v>19</v>
      </c>
      <c r="B46" s="769"/>
      <c r="C46" s="770"/>
      <c r="D46" s="770"/>
      <c r="E46" s="770"/>
      <c r="F46" s="770"/>
      <c r="G46" s="770"/>
      <c r="H46" s="770"/>
      <c r="I46" s="770"/>
      <c r="J46" s="770"/>
      <c r="K46" s="770"/>
      <c r="L46" s="770"/>
      <c r="M46" s="770"/>
      <c r="N46" s="770"/>
      <c r="O46" s="770"/>
      <c r="P46" s="771"/>
      <c r="Q46" s="772"/>
      <c r="R46" s="773"/>
      <c r="S46" s="773"/>
      <c r="T46" s="773"/>
      <c r="U46" s="773"/>
      <c r="V46" s="773"/>
      <c r="W46" s="773"/>
      <c r="X46" s="773"/>
      <c r="Y46" s="773"/>
      <c r="Z46" s="773"/>
      <c r="AA46" s="773"/>
      <c r="AB46" s="773"/>
      <c r="AC46" s="773"/>
      <c r="AD46" s="773"/>
      <c r="AE46" s="774"/>
      <c r="AF46" s="775"/>
      <c r="AG46" s="776"/>
      <c r="AH46" s="776"/>
      <c r="AI46" s="776"/>
      <c r="AJ46" s="777"/>
      <c r="AK46" s="840"/>
      <c r="AL46" s="841"/>
      <c r="AM46" s="841"/>
      <c r="AN46" s="841"/>
      <c r="AO46" s="841"/>
      <c r="AP46" s="841"/>
      <c r="AQ46" s="841"/>
      <c r="AR46" s="841"/>
      <c r="AS46" s="841"/>
      <c r="AT46" s="841"/>
      <c r="AU46" s="841"/>
      <c r="AV46" s="841"/>
      <c r="AW46" s="841"/>
      <c r="AX46" s="841"/>
      <c r="AY46" s="841"/>
      <c r="AZ46" s="842"/>
      <c r="BA46" s="842"/>
      <c r="BB46" s="842"/>
      <c r="BC46" s="842"/>
      <c r="BD46" s="842"/>
      <c r="BE46" s="838"/>
      <c r="BF46" s="838"/>
      <c r="BG46" s="838"/>
      <c r="BH46" s="838"/>
      <c r="BI46" s="839"/>
      <c r="BJ46" s="235"/>
      <c r="BK46" s="235"/>
      <c r="BL46" s="235"/>
      <c r="BM46" s="235"/>
      <c r="BN46" s="235"/>
      <c r="BO46" s="244"/>
      <c r="BP46" s="244"/>
      <c r="BQ46" s="241">
        <v>40</v>
      </c>
      <c r="BR46" s="242"/>
      <c r="BS46" s="782"/>
      <c r="BT46" s="783"/>
      <c r="BU46" s="783"/>
      <c r="BV46" s="783"/>
      <c r="BW46" s="783"/>
      <c r="BX46" s="783"/>
      <c r="BY46" s="783"/>
      <c r="BZ46" s="783"/>
      <c r="CA46" s="783"/>
      <c r="CB46" s="783"/>
      <c r="CC46" s="783"/>
      <c r="CD46" s="783"/>
      <c r="CE46" s="783"/>
      <c r="CF46" s="783"/>
      <c r="CG46" s="784"/>
      <c r="CH46" s="793"/>
      <c r="CI46" s="794"/>
      <c r="CJ46" s="794"/>
      <c r="CK46" s="794"/>
      <c r="CL46" s="795"/>
      <c r="CM46" s="793"/>
      <c r="CN46" s="794"/>
      <c r="CO46" s="794"/>
      <c r="CP46" s="794"/>
      <c r="CQ46" s="795"/>
      <c r="CR46" s="793"/>
      <c r="CS46" s="794"/>
      <c r="CT46" s="794"/>
      <c r="CU46" s="794"/>
      <c r="CV46" s="795"/>
      <c r="CW46" s="793"/>
      <c r="CX46" s="794"/>
      <c r="CY46" s="794"/>
      <c r="CZ46" s="794"/>
      <c r="DA46" s="795"/>
      <c r="DB46" s="793"/>
      <c r="DC46" s="794"/>
      <c r="DD46" s="794"/>
      <c r="DE46" s="794"/>
      <c r="DF46" s="795"/>
      <c r="DG46" s="793"/>
      <c r="DH46" s="794"/>
      <c r="DI46" s="794"/>
      <c r="DJ46" s="794"/>
      <c r="DK46" s="795"/>
      <c r="DL46" s="793"/>
      <c r="DM46" s="794"/>
      <c r="DN46" s="794"/>
      <c r="DO46" s="794"/>
      <c r="DP46" s="795"/>
      <c r="DQ46" s="793"/>
      <c r="DR46" s="794"/>
      <c r="DS46" s="794"/>
      <c r="DT46" s="794"/>
      <c r="DU46" s="795"/>
      <c r="DV46" s="782"/>
      <c r="DW46" s="783"/>
      <c r="DX46" s="783"/>
      <c r="DY46" s="783"/>
      <c r="DZ46" s="796"/>
      <c r="EA46" s="232"/>
    </row>
    <row r="47" spans="1:131" ht="26.25" customHeight="1" x14ac:dyDescent="0.2">
      <c r="A47" s="241">
        <v>20</v>
      </c>
      <c r="B47" s="769"/>
      <c r="C47" s="770"/>
      <c r="D47" s="770"/>
      <c r="E47" s="770"/>
      <c r="F47" s="770"/>
      <c r="G47" s="770"/>
      <c r="H47" s="770"/>
      <c r="I47" s="770"/>
      <c r="J47" s="770"/>
      <c r="K47" s="770"/>
      <c r="L47" s="770"/>
      <c r="M47" s="770"/>
      <c r="N47" s="770"/>
      <c r="O47" s="770"/>
      <c r="P47" s="771"/>
      <c r="Q47" s="772"/>
      <c r="R47" s="773"/>
      <c r="S47" s="773"/>
      <c r="T47" s="773"/>
      <c r="U47" s="773"/>
      <c r="V47" s="773"/>
      <c r="W47" s="773"/>
      <c r="X47" s="773"/>
      <c r="Y47" s="773"/>
      <c r="Z47" s="773"/>
      <c r="AA47" s="773"/>
      <c r="AB47" s="773"/>
      <c r="AC47" s="773"/>
      <c r="AD47" s="773"/>
      <c r="AE47" s="774"/>
      <c r="AF47" s="775"/>
      <c r="AG47" s="776"/>
      <c r="AH47" s="776"/>
      <c r="AI47" s="776"/>
      <c r="AJ47" s="777"/>
      <c r="AK47" s="840"/>
      <c r="AL47" s="841"/>
      <c r="AM47" s="841"/>
      <c r="AN47" s="841"/>
      <c r="AO47" s="841"/>
      <c r="AP47" s="841"/>
      <c r="AQ47" s="841"/>
      <c r="AR47" s="841"/>
      <c r="AS47" s="841"/>
      <c r="AT47" s="841"/>
      <c r="AU47" s="841"/>
      <c r="AV47" s="841"/>
      <c r="AW47" s="841"/>
      <c r="AX47" s="841"/>
      <c r="AY47" s="841"/>
      <c r="AZ47" s="842"/>
      <c r="BA47" s="842"/>
      <c r="BB47" s="842"/>
      <c r="BC47" s="842"/>
      <c r="BD47" s="842"/>
      <c r="BE47" s="838"/>
      <c r="BF47" s="838"/>
      <c r="BG47" s="838"/>
      <c r="BH47" s="838"/>
      <c r="BI47" s="839"/>
      <c r="BJ47" s="235"/>
      <c r="BK47" s="235"/>
      <c r="BL47" s="235"/>
      <c r="BM47" s="235"/>
      <c r="BN47" s="235"/>
      <c r="BO47" s="244"/>
      <c r="BP47" s="244"/>
      <c r="BQ47" s="241">
        <v>41</v>
      </c>
      <c r="BR47" s="242"/>
      <c r="BS47" s="782"/>
      <c r="BT47" s="783"/>
      <c r="BU47" s="783"/>
      <c r="BV47" s="783"/>
      <c r="BW47" s="783"/>
      <c r="BX47" s="783"/>
      <c r="BY47" s="783"/>
      <c r="BZ47" s="783"/>
      <c r="CA47" s="783"/>
      <c r="CB47" s="783"/>
      <c r="CC47" s="783"/>
      <c r="CD47" s="783"/>
      <c r="CE47" s="783"/>
      <c r="CF47" s="783"/>
      <c r="CG47" s="784"/>
      <c r="CH47" s="793"/>
      <c r="CI47" s="794"/>
      <c r="CJ47" s="794"/>
      <c r="CK47" s="794"/>
      <c r="CL47" s="795"/>
      <c r="CM47" s="793"/>
      <c r="CN47" s="794"/>
      <c r="CO47" s="794"/>
      <c r="CP47" s="794"/>
      <c r="CQ47" s="795"/>
      <c r="CR47" s="793"/>
      <c r="CS47" s="794"/>
      <c r="CT47" s="794"/>
      <c r="CU47" s="794"/>
      <c r="CV47" s="795"/>
      <c r="CW47" s="793"/>
      <c r="CX47" s="794"/>
      <c r="CY47" s="794"/>
      <c r="CZ47" s="794"/>
      <c r="DA47" s="795"/>
      <c r="DB47" s="793"/>
      <c r="DC47" s="794"/>
      <c r="DD47" s="794"/>
      <c r="DE47" s="794"/>
      <c r="DF47" s="795"/>
      <c r="DG47" s="793"/>
      <c r="DH47" s="794"/>
      <c r="DI47" s="794"/>
      <c r="DJ47" s="794"/>
      <c r="DK47" s="795"/>
      <c r="DL47" s="793"/>
      <c r="DM47" s="794"/>
      <c r="DN47" s="794"/>
      <c r="DO47" s="794"/>
      <c r="DP47" s="795"/>
      <c r="DQ47" s="793"/>
      <c r="DR47" s="794"/>
      <c r="DS47" s="794"/>
      <c r="DT47" s="794"/>
      <c r="DU47" s="795"/>
      <c r="DV47" s="782"/>
      <c r="DW47" s="783"/>
      <c r="DX47" s="783"/>
      <c r="DY47" s="783"/>
      <c r="DZ47" s="796"/>
      <c r="EA47" s="232"/>
    </row>
    <row r="48" spans="1:131" ht="26.25" customHeight="1" x14ac:dyDescent="0.2">
      <c r="A48" s="241">
        <v>21</v>
      </c>
      <c r="B48" s="769"/>
      <c r="C48" s="770"/>
      <c r="D48" s="770"/>
      <c r="E48" s="770"/>
      <c r="F48" s="770"/>
      <c r="G48" s="770"/>
      <c r="H48" s="770"/>
      <c r="I48" s="770"/>
      <c r="J48" s="770"/>
      <c r="K48" s="770"/>
      <c r="L48" s="770"/>
      <c r="M48" s="770"/>
      <c r="N48" s="770"/>
      <c r="O48" s="770"/>
      <c r="P48" s="771"/>
      <c r="Q48" s="772"/>
      <c r="R48" s="773"/>
      <c r="S48" s="773"/>
      <c r="T48" s="773"/>
      <c r="U48" s="773"/>
      <c r="V48" s="773"/>
      <c r="W48" s="773"/>
      <c r="X48" s="773"/>
      <c r="Y48" s="773"/>
      <c r="Z48" s="773"/>
      <c r="AA48" s="773"/>
      <c r="AB48" s="773"/>
      <c r="AC48" s="773"/>
      <c r="AD48" s="773"/>
      <c r="AE48" s="774"/>
      <c r="AF48" s="775"/>
      <c r="AG48" s="776"/>
      <c r="AH48" s="776"/>
      <c r="AI48" s="776"/>
      <c r="AJ48" s="777"/>
      <c r="AK48" s="840"/>
      <c r="AL48" s="841"/>
      <c r="AM48" s="841"/>
      <c r="AN48" s="841"/>
      <c r="AO48" s="841"/>
      <c r="AP48" s="841"/>
      <c r="AQ48" s="841"/>
      <c r="AR48" s="841"/>
      <c r="AS48" s="841"/>
      <c r="AT48" s="841"/>
      <c r="AU48" s="841"/>
      <c r="AV48" s="841"/>
      <c r="AW48" s="841"/>
      <c r="AX48" s="841"/>
      <c r="AY48" s="841"/>
      <c r="AZ48" s="842"/>
      <c r="BA48" s="842"/>
      <c r="BB48" s="842"/>
      <c r="BC48" s="842"/>
      <c r="BD48" s="842"/>
      <c r="BE48" s="838"/>
      <c r="BF48" s="838"/>
      <c r="BG48" s="838"/>
      <c r="BH48" s="838"/>
      <c r="BI48" s="839"/>
      <c r="BJ48" s="235"/>
      <c r="BK48" s="235"/>
      <c r="BL48" s="235"/>
      <c r="BM48" s="235"/>
      <c r="BN48" s="235"/>
      <c r="BO48" s="244"/>
      <c r="BP48" s="244"/>
      <c r="BQ48" s="241">
        <v>42</v>
      </c>
      <c r="BR48" s="242"/>
      <c r="BS48" s="782"/>
      <c r="BT48" s="783"/>
      <c r="BU48" s="783"/>
      <c r="BV48" s="783"/>
      <c r="BW48" s="783"/>
      <c r="BX48" s="783"/>
      <c r="BY48" s="783"/>
      <c r="BZ48" s="783"/>
      <c r="CA48" s="783"/>
      <c r="CB48" s="783"/>
      <c r="CC48" s="783"/>
      <c r="CD48" s="783"/>
      <c r="CE48" s="783"/>
      <c r="CF48" s="783"/>
      <c r="CG48" s="784"/>
      <c r="CH48" s="793"/>
      <c r="CI48" s="794"/>
      <c r="CJ48" s="794"/>
      <c r="CK48" s="794"/>
      <c r="CL48" s="795"/>
      <c r="CM48" s="793"/>
      <c r="CN48" s="794"/>
      <c r="CO48" s="794"/>
      <c r="CP48" s="794"/>
      <c r="CQ48" s="795"/>
      <c r="CR48" s="793"/>
      <c r="CS48" s="794"/>
      <c r="CT48" s="794"/>
      <c r="CU48" s="794"/>
      <c r="CV48" s="795"/>
      <c r="CW48" s="793"/>
      <c r="CX48" s="794"/>
      <c r="CY48" s="794"/>
      <c r="CZ48" s="794"/>
      <c r="DA48" s="795"/>
      <c r="DB48" s="793"/>
      <c r="DC48" s="794"/>
      <c r="DD48" s="794"/>
      <c r="DE48" s="794"/>
      <c r="DF48" s="795"/>
      <c r="DG48" s="793"/>
      <c r="DH48" s="794"/>
      <c r="DI48" s="794"/>
      <c r="DJ48" s="794"/>
      <c r="DK48" s="795"/>
      <c r="DL48" s="793"/>
      <c r="DM48" s="794"/>
      <c r="DN48" s="794"/>
      <c r="DO48" s="794"/>
      <c r="DP48" s="795"/>
      <c r="DQ48" s="793"/>
      <c r="DR48" s="794"/>
      <c r="DS48" s="794"/>
      <c r="DT48" s="794"/>
      <c r="DU48" s="795"/>
      <c r="DV48" s="782"/>
      <c r="DW48" s="783"/>
      <c r="DX48" s="783"/>
      <c r="DY48" s="783"/>
      <c r="DZ48" s="796"/>
      <c r="EA48" s="232"/>
    </row>
    <row r="49" spans="1:131" ht="26.25" customHeight="1" x14ac:dyDescent="0.2">
      <c r="A49" s="241">
        <v>22</v>
      </c>
      <c r="B49" s="769"/>
      <c r="C49" s="770"/>
      <c r="D49" s="770"/>
      <c r="E49" s="770"/>
      <c r="F49" s="770"/>
      <c r="G49" s="770"/>
      <c r="H49" s="770"/>
      <c r="I49" s="770"/>
      <c r="J49" s="770"/>
      <c r="K49" s="770"/>
      <c r="L49" s="770"/>
      <c r="M49" s="770"/>
      <c r="N49" s="770"/>
      <c r="O49" s="770"/>
      <c r="P49" s="771"/>
      <c r="Q49" s="772"/>
      <c r="R49" s="773"/>
      <c r="S49" s="773"/>
      <c r="T49" s="773"/>
      <c r="U49" s="773"/>
      <c r="V49" s="773"/>
      <c r="W49" s="773"/>
      <c r="X49" s="773"/>
      <c r="Y49" s="773"/>
      <c r="Z49" s="773"/>
      <c r="AA49" s="773"/>
      <c r="AB49" s="773"/>
      <c r="AC49" s="773"/>
      <c r="AD49" s="773"/>
      <c r="AE49" s="774"/>
      <c r="AF49" s="775"/>
      <c r="AG49" s="776"/>
      <c r="AH49" s="776"/>
      <c r="AI49" s="776"/>
      <c r="AJ49" s="777"/>
      <c r="AK49" s="840"/>
      <c r="AL49" s="841"/>
      <c r="AM49" s="841"/>
      <c r="AN49" s="841"/>
      <c r="AO49" s="841"/>
      <c r="AP49" s="841"/>
      <c r="AQ49" s="841"/>
      <c r="AR49" s="841"/>
      <c r="AS49" s="841"/>
      <c r="AT49" s="841"/>
      <c r="AU49" s="841"/>
      <c r="AV49" s="841"/>
      <c r="AW49" s="841"/>
      <c r="AX49" s="841"/>
      <c r="AY49" s="841"/>
      <c r="AZ49" s="842"/>
      <c r="BA49" s="842"/>
      <c r="BB49" s="842"/>
      <c r="BC49" s="842"/>
      <c r="BD49" s="842"/>
      <c r="BE49" s="838"/>
      <c r="BF49" s="838"/>
      <c r="BG49" s="838"/>
      <c r="BH49" s="838"/>
      <c r="BI49" s="839"/>
      <c r="BJ49" s="235"/>
      <c r="BK49" s="235"/>
      <c r="BL49" s="235"/>
      <c r="BM49" s="235"/>
      <c r="BN49" s="235"/>
      <c r="BO49" s="244"/>
      <c r="BP49" s="244"/>
      <c r="BQ49" s="241">
        <v>43</v>
      </c>
      <c r="BR49" s="242"/>
      <c r="BS49" s="782"/>
      <c r="BT49" s="783"/>
      <c r="BU49" s="783"/>
      <c r="BV49" s="783"/>
      <c r="BW49" s="783"/>
      <c r="BX49" s="783"/>
      <c r="BY49" s="783"/>
      <c r="BZ49" s="783"/>
      <c r="CA49" s="783"/>
      <c r="CB49" s="783"/>
      <c r="CC49" s="783"/>
      <c r="CD49" s="783"/>
      <c r="CE49" s="783"/>
      <c r="CF49" s="783"/>
      <c r="CG49" s="784"/>
      <c r="CH49" s="793"/>
      <c r="CI49" s="794"/>
      <c r="CJ49" s="794"/>
      <c r="CK49" s="794"/>
      <c r="CL49" s="795"/>
      <c r="CM49" s="793"/>
      <c r="CN49" s="794"/>
      <c r="CO49" s="794"/>
      <c r="CP49" s="794"/>
      <c r="CQ49" s="795"/>
      <c r="CR49" s="793"/>
      <c r="CS49" s="794"/>
      <c r="CT49" s="794"/>
      <c r="CU49" s="794"/>
      <c r="CV49" s="795"/>
      <c r="CW49" s="793"/>
      <c r="CX49" s="794"/>
      <c r="CY49" s="794"/>
      <c r="CZ49" s="794"/>
      <c r="DA49" s="795"/>
      <c r="DB49" s="793"/>
      <c r="DC49" s="794"/>
      <c r="DD49" s="794"/>
      <c r="DE49" s="794"/>
      <c r="DF49" s="795"/>
      <c r="DG49" s="793"/>
      <c r="DH49" s="794"/>
      <c r="DI49" s="794"/>
      <c r="DJ49" s="794"/>
      <c r="DK49" s="795"/>
      <c r="DL49" s="793"/>
      <c r="DM49" s="794"/>
      <c r="DN49" s="794"/>
      <c r="DO49" s="794"/>
      <c r="DP49" s="795"/>
      <c r="DQ49" s="793"/>
      <c r="DR49" s="794"/>
      <c r="DS49" s="794"/>
      <c r="DT49" s="794"/>
      <c r="DU49" s="795"/>
      <c r="DV49" s="782"/>
      <c r="DW49" s="783"/>
      <c r="DX49" s="783"/>
      <c r="DY49" s="783"/>
      <c r="DZ49" s="796"/>
      <c r="EA49" s="232"/>
    </row>
    <row r="50" spans="1:131" ht="26.25" customHeight="1" x14ac:dyDescent="0.2">
      <c r="A50" s="241">
        <v>23</v>
      </c>
      <c r="B50" s="769"/>
      <c r="C50" s="770"/>
      <c r="D50" s="770"/>
      <c r="E50" s="770"/>
      <c r="F50" s="770"/>
      <c r="G50" s="770"/>
      <c r="H50" s="770"/>
      <c r="I50" s="770"/>
      <c r="J50" s="770"/>
      <c r="K50" s="770"/>
      <c r="L50" s="770"/>
      <c r="M50" s="770"/>
      <c r="N50" s="770"/>
      <c r="O50" s="770"/>
      <c r="P50" s="771"/>
      <c r="Q50" s="843"/>
      <c r="R50" s="844"/>
      <c r="S50" s="844"/>
      <c r="T50" s="844"/>
      <c r="U50" s="844"/>
      <c r="V50" s="844"/>
      <c r="W50" s="844"/>
      <c r="X50" s="844"/>
      <c r="Y50" s="844"/>
      <c r="Z50" s="844"/>
      <c r="AA50" s="844"/>
      <c r="AB50" s="844"/>
      <c r="AC50" s="844"/>
      <c r="AD50" s="844"/>
      <c r="AE50" s="845"/>
      <c r="AF50" s="775"/>
      <c r="AG50" s="776"/>
      <c r="AH50" s="776"/>
      <c r="AI50" s="776"/>
      <c r="AJ50" s="777"/>
      <c r="AK50" s="846"/>
      <c r="AL50" s="844"/>
      <c r="AM50" s="844"/>
      <c r="AN50" s="844"/>
      <c r="AO50" s="844"/>
      <c r="AP50" s="844"/>
      <c r="AQ50" s="844"/>
      <c r="AR50" s="844"/>
      <c r="AS50" s="844"/>
      <c r="AT50" s="844"/>
      <c r="AU50" s="844"/>
      <c r="AV50" s="844"/>
      <c r="AW50" s="844"/>
      <c r="AX50" s="844"/>
      <c r="AY50" s="844"/>
      <c r="AZ50" s="847"/>
      <c r="BA50" s="847"/>
      <c r="BB50" s="847"/>
      <c r="BC50" s="847"/>
      <c r="BD50" s="847"/>
      <c r="BE50" s="838"/>
      <c r="BF50" s="838"/>
      <c r="BG50" s="838"/>
      <c r="BH50" s="838"/>
      <c r="BI50" s="839"/>
      <c r="BJ50" s="235"/>
      <c r="BK50" s="235"/>
      <c r="BL50" s="235"/>
      <c r="BM50" s="235"/>
      <c r="BN50" s="235"/>
      <c r="BO50" s="244"/>
      <c r="BP50" s="244"/>
      <c r="BQ50" s="241">
        <v>44</v>
      </c>
      <c r="BR50" s="242"/>
      <c r="BS50" s="782"/>
      <c r="BT50" s="783"/>
      <c r="BU50" s="783"/>
      <c r="BV50" s="783"/>
      <c r="BW50" s="783"/>
      <c r="BX50" s="783"/>
      <c r="BY50" s="783"/>
      <c r="BZ50" s="783"/>
      <c r="CA50" s="783"/>
      <c r="CB50" s="783"/>
      <c r="CC50" s="783"/>
      <c r="CD50" s="783"/>
      <c r="CE50" s="783"/>
      <c r="CF50" s="783"/>
      <c r="CG50" s="784"/>
      <c r="CH50" s="793"/>
      <c r="CI50" s="794"/>
      <c r="CJ50" s="794"/>
      <c r="CK50" s="794"/>
      <c r="CL50" s="795"/>
      <c r="CM50" s="793"/>
      <c r="CN50" s="794"/>
      <c r="CO50" s="794"/>
      <c r="CP50" s="794"/>
      <c r="CQ50" s="795"/>
      <c r="CR50" s="793"/>
      <c r="CS50" s="794"/>
      <c r="CT50" s="794"/>
      <c r="CU50" s="794"/>
      <c r="CV50" s="795"/>
      <c r="CW50" s="793"/>
      <c r="CX50" s="794"/>
      <c r="CY50" s="794"/>
      <c r="CZ50" s="794"/>
      <c r="DA50" s="795"/>
      <c r="DB50" s="793"/>
      <c r="DC50" s="794"/>
      <c r="DD50" s="794"/>
      <c r="DE50" s="794"/>
      <c r="DF50" s="795"/>
      <c r="DG50" s="793"/>
      <c r="DH50" s="794"/>
      <c r="DI50" s="794"/>
      <c r="DJ50" s="794"/>
      <c r="DK50" s="795"/>
      <c r="DL50" s="793"/>
      <c r="DM50" s="794"/>
      <c r="DN50" s="794"/>
      <c r="DO50" s="794"/>
      <c r="DP50" s="795"/>
      <c r="DQ50" s="793"/>
      <c r="DR50" s="794"/>
      <c r="DS50" s="794"/>
      <c r="DT50" s="794"/>
      <c r="DU50" s="795"/>
      <c r="DV50" s="782"/>
      <c r="DW50" s="783"/>
      <c r="DX50" s="783"/>
      <c r="DY50" s="783"/>
      <c r="DZ50" s="796"/>
      <c r="EA50" s="232"/>
    </row>
    <row r="51" spans="1:131" ht="26.25" customHeight="1" x14ac:dyDescent="0.2">
      <c r="A51" s="241">
        <v>24</v>
      </c>
      <c r="B51" s="769"/>
      <c r="C51" s="770"/>
      <c r="D51" s="770"/>
      <c r="E51" s="770"/>
      <c r="F51" s="770"/>
      <c r="G51" s="770"/>
      <c r="H51" s="770"/>
      <c r="I51" s="770"/>
      <c r="J51" s="770"/>
      <c r="K51" s="770"/>
      <c r="L51" s="770"/>
      <c r="M51" s="770"/>
      <c r="N51" s="770"/>
      <c r="O51" s="770"/>
      <c r="P51" s="771"/>
      <c r="Q51" s="843"/>
      <c r="R51" s="844"/>
      <c r="S51" s="844"/>
      <c r="T51" s="844"/>
      <c r="U51" s="844"/>
      <c r="V51" s="844"/>
      <c r="W51" s="844"/>
      <c r="X51" s="844"/>
      <c r="Y51" s="844"/>
      <c r="Z51" s="844"/>
      <c r="AA51" s="844"/>
      <c r="AB51" s="844"/>
      <c r="AC51" s="844"/>
      <c r="AD51" s="844"/>
      <c r="AE51" s="845"/>
      <c r="AF51" s="775"/>
      <c r="AG51" s="776"/>
      <c r="AH51" s="776"/>
      <c r="AI51" s="776"/>
      <c r="AJ51" s="777"/>
      <c r="AK51" s="846"/>
      <c r="AL51" s="844"/>
      <c r="AM51" s="844"/>
      <c r="AN51" s="844"/>
      <c r="AO51" s="844"/>
      <c r="AP51" s="844"/>
      <c r="AQ51" s="844"/>
      <c r="AR51" s="844"/>
      <c r="AS51" s="844"/>
      <c r="AT51" s="844"/>
      <c r="AU51" s="844"/>
      <c r="AV51" s="844"/>
      <c r="AW51" s="844"/>
      <c r="AX51" s="844"/>
      <c r="AY51" s="844"/>
      <c r="AZ51" s="847"/>
      <c r="BA51" s="847"/>
      <c r="BB51" s="847"/>
      <c r="BC51" s="847"/>
      <c r="BD51" s="847"/>
      <c r="BE51" s="838"/>
      <c r="BF51" s="838"/>
      <c r="BG51" s="838"/>
      <c r="BH51" s="838"/>
      <c r="BI51" s="839"/>
      <c r="BJ51" s="235"/>
      <c r="BK51" s="235"/>
      <c r="BL51" s="235"/>
      <c r="BM51" s="235"/>
      <c r="BN51" s="235"/>
      <c r="BO51" s="244"/>
      <c r="BP51" s="244"/>
      <c r="BQ51" s="241">
        <v>45</v>
      </c>
      <c r="BR51" s="242"/>
      <c r="BS51" s="782"/>
      <c r="BT51" s="783"/>
      <c r="BU51" s="783"/>
      <c r="BV51" s="783"/>
      <c r="BW51" s="783"/>
      <c r="BX51" s="783"/>
      <c r="BY51" s="783"/>
      <c r="BZ51" s="783"/>
      <c r="CA51" s="783"/>
      <c r="CB51" s="783"/>
      <c r="CC51" s="783"/>
      <c r="CD51" s="783"/>
      <c r="CE51" s="783"/>
      <c r="CF51" s="783"/>
      <c r="CG51" s="784"/>
      <c r="CH51" s="793"/>
      <c r="CI51" s="794"/>
      <c r="CJ51" s="794"/>
      <c r="CK51" s="794"/>
      <c r="CL51" s="795"/>
      <c r="CM51" s="793"/>
      <c r="CN51" s="794"/>
      <c r="CO51" s="794"/>
      <c r="CP51" s="794"/>
      <c r="CQ51" s="795"/>
      <c r="CR51" s="793"/>
      <c r="CS51" s="794"/>
      <c r="CT51" s="794"/>
      <c r="CU51" s="794"/>
      <c r="CV51" s="795"/>
      <c r="CW51" s="793"/>
      <c r="CX51" s="794"/>
      <c r="CY51" s="794"/>
      <c r="CZ51" s="794"/>
      <c r="DA51" s="795"/>
      <c r="DB51" s="793"/>
      <c r="DC51" s="794"/>
      <c r="DD51" s="794"/>
      <c r="DE51" s="794"/>
      <c r="DF51" s="795"/>
      <c r="DG51" s="793"/>
      <c r="DH51" s="794"/>
      <c r="DI51" s="794"/>
      <c r="DJ51" s="794"/>
      <c r="DK51" s="795"/>
      <c r="DL51" s="793"/>
      <c r="DM51" s="794"/>
      <c r="DN51" s="794"/>
      <c r="DO51" s="794"/>
      <c r="DP51" s="795"/>
      <c r="DQ51" s="793"/>
      <c r="DR51" s="794"/>
      <c r="DS51" s="794"/>
      <c r="DT51" s="794"/>
      <c r="DU51" s="795"/>
      <c r="DV51" s="782"/>
      <c r="DW51" s="783"/>
      <c r="DX51" s="783"/>
      <c r="DY51" s="783"/>
      <c r="DZ51" s="796"/>
      <c r="EA51" s="232"/>
    </row>
    <row r="52" spans="1:131" ht="26.25" customHeight="1" x14ac:dyDescent="0.2">
      <c r="A52" s="241">
        <v>25</v>
      </c>
      <c r="B52" s="769"/>
      <c r="C52" s="770"/>
      <c r="D52" s="770"/>
      <c r="E52" s="770"/>
      <c r="F52" s="770"/>
      <c r="G52" s="770"/>
      <c r="H52" s="770"/>
      <c r="I52" s="770"/>
      <c r="J52" s="770"/>
      <c r="K52" s="770"/>
      <c r="L52" s="770"/>
      <c r="M52" s="770"/>
      <c r="N52" s="770"/>
      <c r="O52" s="770"/>
      <c r="P52" s="771"/>
      <c r="Q52" s="843"/>
      <c r="R52" s="844"/>
      <c r="S52" s="844"/>
      <c r="T52" s="844"/>
      <c r="U52" s="844"/>
      <c r="V52" s="844"/>
      <c r="W52" s="844"/>
      <c r="X52" s="844"/>
      <c r="Y52" s="844"/>
      <c r="Z52" s="844"/>
      <c r="AA52" s="844"/>
      <c r="AB52" s="844"/>
      <c r="AC52" s="844"/>
      <c r="AD52" s="844"/>
      <c r="AE52" s="845"/>
      <c r="AF52" s="775"/>
      <c r="AG52" s="776"/>
      <c r="AH52" s="776"/>
      <c r="AI52" s="776"/>
      <c r="AJ52" s="777"/>
      <c r="AK52" s="846"/>
      <c r="AL52" s="844"/>
      <c r="AM52" s="844"/>
      <c r="AN52" s="844"/>
      <c r="AO52" s="844"/>
      <c r="AP52" s="844"/>
      <c r="AQ52" s="844"/>
      <c r="AR52" s="844"/>
      <c r="AS52" s="844"/>
      <c r="AT52" s="844"/>
      <c r="AU52" s="844"/>
      <c r="AV52" s="844"/>
      <c r="AW52" s="844"/>
      <c r="AX52" s="844"/>
      <c r="AY52" s="844"/>
      <c r="AZ52" s="847"/>
      <c r="BA52" s="847"/>
      <c r="BB52" s="847"/>
      <c r="BC52" s="847"/>
      <c r="BD52" s="847"/>
      <c r="BE52" s="838"/>
      <c r="BF52" s="838"/>
      <c r="BG52" s="838"/>
      <c r="BH52" s="838"/>
      <c r="BI52" s="839"/>
      <c r="BJ52" s="235"/>
      <c r="BK52" s="235"/>
      <c r="BL52" s="235"/>
      <c r="BM52" s="235"/>
      <c r="BN52" s="235"/>
      <c r="BO52" s="244"/>
      <c r="BP52" s="244"/>
      <c r="BQ52" s="241">
        <v>46</v>
      </c>
      <c r="BR52" s="242"/>
      <c r="BS52" s="782"/>
      <c r="BT52" s="783"/>
      <c r="BU52" s="783"/>
      <c r="BV52" s="783"/>
      <c r="BW52" s="783"/>
      <c r="BX52" s="783"/>
      <c r="BY52" s="783"/>
      <c r="BZ52" s="783"/>
      <c r="CA52" s="783"/>
      <c r="CB52" s="783"/>
      <c r="CC52" s="783"/>
      <c r="CD52" s="783"/>
      <c r="CE52" s="783"/>
      <c r="CF52" s="783"/>
      <c r="CG52" s="784"/>
      <c r="CH52" s="793"/>
      <c r="CI52" s="794"/>
      <c r="CJ52" s="794"/>
      <c r="CK52" s="794"/>
      <c r="CL52" s="795"/>
      <c r="CM52" s="793"/>
      <c r="CN52" s="794"/>
      <c r="CO52" s="794"/>
      <c r="CP52" s="794"/>
      <c r="CQ52" s="795"/>
      <c r="CR52" s="793"/>
      <c r="CS52" s="794"/>
      <c r="CT52" s="794"/>
      <c r="CU52" s="794"/>
      <c r="CV52" s="795"/>
      <c r="CW52" s="793"/>
      <c r="CX52" s="794"/>
      <c r="CY52" s="794"/>
      <c r="CZ52" s="794"/>
      <c r="DA52" s="795"/>
      <c r="DB52" s="793"/>
      <c r="DC52" s="794"/>
      <c r="DD52" s="794"/>
      <c r="DE52" s="794"/>
      <c r="DF52" s="795"/>
      <c r="DG52" s="793"/>
      <c r="DH52" s="794"/>
      <c r="DI52" s="794"/>
      <c r="DJ52" s="794"/>
      <c r="DK52" s="795"/>
      <c r="DL52" s="793"/>
      <c r="DM52" s="794"/>
      <c r="DN52" s="794"/>
      <c r="DO52" s="794"/>
      <c r="DP52" s="795"/>
      <c r="DQ52" s="793"/>
      <c r="DR52" s="794"/>
      <c r="DS52" s="794"/>
      <c r="DT52" s="794"/>
      <c r="DU52" s="795"/>
      <c r="DV52" s="782"/>
      <c r="DW52" s="783"/>
      <c r="DX52" s="783"/>
      <c r="DY52" s="783"/>
      <c r="DZ52" s="796"/>
      <c r="EA52" s="232"/>
    </row>
    <row r="53" spans="1:131" ht="26.25" customHeight="1" x14ac:dyDescent="0.2">
      <c r="A53" s="241">
        <v>26</v>
      </c>
      <c r="B53" s="769"/>
      <c r="C53" s="770"/>
      <c r="D53" s="770"/>
      <c r="E53" s="770"/>
      <c r="F53" s="770"/>
      <c r="G53" s="770"/>
      <c r="H53" s="770"/>
      <c r="I53" s="770"/>
      <c r="J53" s="770"/>
      <c r="K53" s="770"/>
      <c r="L53" s="770"/>
      <c r="M53" s="770"/>
      <c r="N53" s="770"/>
      <c r="O53" s="770"/>
      <c r="P53" s="771"/>
      <c r="Q53" s="843"/>
      <c r="R53" s="844"/>
      <c r="S53" s="844"/>
      <c r="T53" s="844"/>
      <c r="U53" s="844"/>
      <c r="V53" s="844"/>
      <c r="W53" s="844"/>
      <c r="X53" s="844"/>
      <c r="Y53" s="844"/>
      <c r="Z53" s="844"/>
      <c r="AA53" s="844"/>
      <c r="AB53" s="844"/>
      <c r="AC53" s="844"/>
      <c r="AD53" s="844"/>
      <c r="AE53" s="845"/>
      <c r="AF53" s="775"/>
      <c r="AG53" s="776"/>
      <c r="AH53" s="776"/>
      <c r="AI53" s="776"/>
      <c r="AJ53" s="777"/>
      <c r="AK53" s="846"/>
      <c r="AL53" s="844"/>
      <c r="AM53" s="844"/>
      <c r="AN53" s="844"/>
      <c r="AO53" s="844"/>
      <c r="AP53" s="844"/>
      <c r="AQ53" s="844"/>
      <c r="AR53" s="844"/>
      <c r="AS53" s="844"/>
      <c r="AT53" s="844"/>
      <c r="AU53" s="844"/>
      <c r="AV53" s="844"/>
      <c r="AW53" s="844"/>
      <c r="AX53" s="844"/>
      <c r="AY53" s="844"/>
      <c r="AZ53" s="847"/>
      <c r="BA53" s="847"/>
      <c r="BB53" s="847"/>
      <c r="BC53" s="847"/>
      <c r="BD53" s="847"/>
      <c r="BE53" s="838"/>
      <c r="BF53" s="838"/>
      <c r="BG53" s="838"/>
      <c r="BH53" s="838"/>
      <c r="BI53" s="839"/>
      <c r="BJ53" s="235"/>
      <c r="BK53" s="235"/>
      <c r="BL53" s="235"/>
      <c r="BM53" s="235"/>
      <c r="BN53" s="235"/>
      <c r="BO53" s="244"/>
      <c r="BP53" s="244"/>
      <c r="BQ53" s="241">
        <v>47</v>
      </c>
      <c r="BR53" s="242"/>
      <c r="BS53" s="782"/>
      <c r="BT53" s="783"/>
      <c r="BU53" s="783"/>
      <c r="BV53" s="783"/>
      <c r="BW53" s="783"/>
      <c r="BX53" s="783"/>
      <c r="BY53" s="783"/>
      <c r="BZ53" s="783"/>
      <c r="CA53" s="783"/>
      <c r="CB53" s="783"/>
      <c r="CC53" s="783"/>
      <c r="CD53" s="783"/>
      <c r="CE53" s="783"/>
      <c r="CF53" s="783"/>
      <c r="CG53" s="784"/>
      <c r="CH53" s="793"/>
      <c r="CI53" s="794"/>
      <c r="CJ53" s="794"/>
      <c r="CK53" s="794"/>
      <c r="CL53" s="795"/>
      <c r="CM53" s="793"/>
      <c r="CN53" s="794"/>
      <c r="CO53" s="794"/>
      <c r="CP53" s="794"/>
      <c r="CQ53" s="795"/>
      <c r="CR53" s="793"/>
      <c r="CS53" s="794"/>
      <c r="CT53" s="794"/>
      <c r="CU53" s="794"/>
      <c r="CV53" s="795"/>
      <c r="CW53" s="793"/>
      <c r="CX53" s="794"/>
      <c r="CY53" s="794"/>
      <c r="CZ53" s="794"/>
      <c r="DA53" s="795"/>
      <c r="DB53" s="793"/>
      <c r="DC53" s="794"/>
      <c r="DD53" s="794"/>
      <c r="DE53" s="794"/>
      <c r="DF53" s="795"/>
      <c r="DG53" s="793"/>
      <c r="DH53" s="794"/>
      <c r="DI53" s="794"/>
      <c r="DJ53" s="794"/>
      <c r="DK53" s="795"/>
      <c r="DL53" s="793"/>
      <c r="DM53" s="794"/>
      <c r="DN53" s="794"/>
      <c r="DO53" s="794"/>
      <c r="DP53" s="795"/>
      <c r="DQ53" s="793"/>
      <c r="DR53" s="794"/>
      <c r="DS53" s="794"/>
      <c r="DT53" s="794"/>
      <c r="DU53" s="795"/>
      <c r="DV53" s="782"/>
      <c r="DW53" s="783"/>
      <c r="DX53" s="783"/>
      <c r="DY53" s="783"/>
      <c r="DZ53" s="796"/>
      <c r="EA53" s="232"/>
    </row>
    <row r="54" spans="1:131" ht="26.25" customHeight="1" x14ac:dyDescent="0.2">
      <c r="A54" s="241">
        <v>27</v>
      </c>
      <c r="B54" s="769"/>
      <c r="C54" s="770"/>
      <c r="D54" s="770"/>
      <c r="E54" s="770"/>
      <c r="F54" s="770"/>
      <c r="G54" s="770"/>
      <c r="H54" s="770"/>
      <c r="I54" s="770"/>
      <c r="J54" s="770"/>
      <c r="K54" s="770"/>
      <c r="L54" s="770"/>
      <c r="M54" s="770"/>
      <c r="N54" s="770"/>
      <c r="O54" s="770"/>
      <c r="P54" s="771"/>
      <c r="Q54" s="843"/>
      <c r="R54" s="844"/>
      <c r="S54" s="844"/>
      <c r="T54" s="844"/>
      <c r="U54" s="844"/>
      <c r="V54" s="844"/>
      <c r="W54" s="844"/>
      <c r="X54" s="844"/>
      <c r="Y54" s="844"/>
      <c r="Z54" s="844"/>
      <c r="AA54" s="844"/>
      <c r="AB54" s="844"/>
      <c r="AC54" s="844"/>
      <c r="AD54" s="844"/>
      <c r="AE54" s="845"/>
      <c r="AF54" s="775"/>
      <c r="AG54" s="776"/>
      <c r="AH54" s="776"/>
      <c r="AI54" s="776"/>
      <c r="AJ54" s="777"/>
      <c r="AK54" s="846"/>
      <c r="AL54" s="844"/>
      <c r="AM54" s="844"/>
      <c r="AN54" s="844"/>
      <c r="AO54" s="844"/>
      <c r="AP54" s="844"/>
      <c r="AQ54" s="844"/>
      <c r="AR54" s="844"/>
      <c r="AS54" s="844"/>
      <c r="AT54" s="844"/>
      <c r="AU54" s="844"/>
      <c r="AV54" s="844"/>
      <c r="AW54" s="844"/>
      <c r="AX54" s="844"/>
      <c r="AY54" s="844"/>
      <c r="AZ54" s="847"/>
      <c r="BA54" s="847"/>
      <c r="BB54" s="847"/>
      <c r="BC54" s="847"/>
      <c r="BD54" s="847"/>
      <c r="BE54" s="838"/>
      <c r="BF54" s="838"/>
      <c r="BG54" s="838"/>
      <c r="BH54" s="838"/>
      <c r="BI54" s="839"/>
      <c r="BJ54" s="235"/>
      <c r="BK54" s="235"/>
      <c r="BL54" s="235"/>
      <c r="BM54" s="235"/>
      <c r="BN54" s="235"/>
      <c r="BO54" s="244"/>
      <c r="BP54" s="244"/>
      <c r="BQ54" s="241">
        <v>48</v>
      </c>
      <c r="BR54" s="242"/>
      <c r="BS54" s="782"/>
      <c r="BT54" s="783"/>
      <c r="BU54" s="783"/>
      <c r="BV54" s="783"/>
      <c r="BW54" s="783"/>
      <c r="BX54" s="783"/>
      <c r="BY54" s="783"/>
      <c r="BZ54" s="783"/>
      <c r="CA54" s="783"/>
      <c r="CB54" s="783"/>
      <c r="CC54" s="783"/>
      <c r="CD54" s="783"/>
      <c r="CE54" s="783"/>
      <c r="CF54" s="783"/>
      <c r="CG54" s="784"/>
      <c r="CH54" s="793"/>
      <c r="CI54" s="794"/>
      <c r="CJ54" s="794"/>
      <c r="CK54" s="794"/>
      <c r="CL54" s="795"/>
      <c r="CM54" s="793"/>
      <c r="CN54" s="794"/>
      <c r="CO54" s="794"/>
      <c r="CP54" s="794"/>
      <c r="CQ54" s="795"/>
      <c r="CR54" s="793"/>
      <c r="CS54" s="794"/>
      <c r="CT54" s="794"/>
      <c r="CU54" s="794"/>
      <c r="CV54" s="795"/>
      <c r="CW54" s="793"/>
      <c r="CX54" s="794"/>
      <c r="CY54" s="794"/>
      <c r="CZ54" s="794"/>
      <c r="DA54" s="795"/>
      <c r="DB54" s="793"/>
      <c r="DC54" s="794"/>
      <c r="DD54" s="794"/>
      <c r="DE54" s="794"/>
      <c r="DF54" s="795"/>
      <c r="DG54" s="793"/>
      <c r="DH54" s="794"/>
      <c r="DI54" s="794"/>
      <c r="DJ54" s="794"/>
      <c r="DK54" s="795"/>
      <c r="DL54" s="793"/>
      <c r="DM54" s="794"/>
      <c r="DN54" s="794"/>
      <c r="DO54" s="794"/>
      <c r="DP54" s="795"/>
      <c r="DQ54" s="793"/>
      <c r="DR54" s="794"/>
      <c r="DS54" s="794"/>
      <c r="DT54" s="794"/>
      <c r="DU54" s="795"/>
      <c r="DV54" s="782"/>
      <c r="DW54" s="783"/>
      <c r="DX54" s="783"/>
      <c r="DY54" s="783"/>
      <c r="DZ54" s="796"/>
      <c r="EA54" s="232"/>
    </row>
    <row r="55" spans="1:131" ht="26.25" customHeight="1" x14ac:dyDescent="0.2">
      <c r="A55" s="241">
        <v>28</v>
      </c>
      <c r="B55" s="769"/>
      <c r="C55" s="770"/>
      <c r="D55" s="770"/>
      <c r="E55" s="770"/>
      <c r="F55" s="770"/>
      <c r="G55" s="770"/>
      <c r="H55" s="770"/>
      <c r="I55" s="770"/>
      <c r="J55" s="770"/>
      <c r="K55" s="770"/>
      <c r="L55" s="770"/>
      <c r="M55" s="770"/>
      <c r="N55" s="770"/>
      <c r="O55" s="770"/>
      <c r="P55" s="771"/>
      <c r="Q55" s="843"/>
      <c r="R55" s="844"/>
      <c r="S55" s="844"/>
      <c r="T55" s="844"/>
      <c r="U55" s="844"/>
      <c r="V55" s="844"/>
      <c r="W55" s="844"/>
      <c r="X55" s="844"/>
      <c r="Y55" s="844"/>
      <c r="Z55" s="844"/>
      <c r="AA55" s="844"/>
      <c r="AB55" s="844"/>
      <c r="AC55" s="844"/>
      <c r="AD55" s="844"/>
      <c r="AE55" s="845"/>
      <c r="AF55" s="775"/>
      <c r="AG55" s="776"/>
      <c r="AH55" s="776"/>
      <c r="AI55" s="776"/>
      <c r="AJ55" s="777"/>
      <c r="AK55" s="846"/>
      <c r="AL55" s="844"/>
      <c r="AM55" s="844"/>
      <c r="AN55" s="844"/>
      <c r="AO55" s="844"/>
      <c r="AP55" s="844"/>
      <c r="AQ55" s="844"/>
      <c r="AR55" s="844"/>
      <c r="AS55" s="844"/>
      <c r="AT55" s="844"/>
      <c r="AU55" s="844"/>
      <c r="AV55" s="844"/>
      <c r="AW55" s="844"/>
      <c r="AX55" s="844"/>
      <c r="AY55" s="844"/>
      <c r="AZ55" s="847"/>
      <c r="BA55" s="847"/>
      <c r="BB55" s="847"/>
      <c r="BC55" s="847"/>
      <c r="BD55" s="847"/>
      <c r="BE55" s="838"/>
      <c r="BF55" s="838"/>
      <c r="BG55" s="838"/>
      <c r="BH55" s="838"/>
      <c r="BI55" s="839"/>
      <c r="BJ55" s="235"/>
      <c r="BK55" s="235"/>
      <c r="BL55" s="235"/>
      <c r="BM55" s="235"/>
      <c r="BN55" s="235"/>
      <c r="BO55" s="244"/>
      <c r="BP55" s="244"/>
      <c r="BQ55" s="241">
        <v>49</v>
      </c>
      <c r="BR55" s="242"/>
      <c r="BS55" s="782"/>
      <c r="BT55" s="783"/>
      <c r="BU55" s="783"/>
      <c r="BV55" s="783"/>
      <c r="BW55" s="783"/>
      <c r="BX55" s="783"/>
      <c r="BY55" s="783"/>
      <c r="BZ55" s="783"/>
      <c r="CA55" s="783"/>
      <c r="CB55" s="783"/>
      <c r="CC55" s="783"/>
      <c r="CD55" s="783"/>
      <c r="CE55" s="783"/>
      <c r="CF55" s="783"/>
      <c r="CG55" s="784"/>
      <c r="CH55" s="793"/>
      <c r="CI55" s="794"/>
      <c r="CJ55" s="794"/>
      <c r="CK55" s="794"/>
      <c r="CL55" s="795"/>
      <c r="CM55" s="793"/>
      <c r="CN55" s="794"/>
      <c r="CO55" s="794"/>
      <c r="CP55" s="794"/>
      <c r="CQ55" s="795"/>
      <c r="CR55" s="793"/>
      <c r="CS55" s="794"/>
      <c r="CT55" s="794"/>
      <c r="CU55" s="794"/>
      <c r="CV55" s="795"/>
      <c r="CW55" s="793"/>
      <c r="CX55" s="794"/>
      <c r="CY55" s="794"/>
      <c r="CZ55" s="794"/>
      <c r="DA55" s="795"/>
      <c r="DB55" s="793"/>
      <c r="DC55" s="794"/>
      <c r="DD55" s="794"/>
      <c r="DE55" s="794"/>
      <c r="DF55" s="795"/>
      <c r="DG55" s="793"/>
      <c r="DH55" s="794"/>
      <c r="DI55" s="794"/>
      <c r="DJ55" s="794"/>
      <c r="DK55" s="795"/>
      <c r="DL55" s="793"/>
      <c r="DM55" s="794"/>
      <c r="DN55" s="794"/>
      <c r="DO55" s="794"/>
      <c r="DP55" s="795"/>
      <c r="DQ55" s="793"/>
      <c r="DR55" s="794"/>
      <c r="DS55" s="794"/>
      <c r="DT55" s="794"/>
      <c r="DU55" s="795"/>
      <c r="DV55" s="782"/>
      <c r="DW55" s="783"/>
      <c r="DX55" s="783"/>
      <c r="DY55" s="783"/>
      <c r="DZ55" s="796"/>
      <c r="EA55" s="232"/>
    </row>
    <row r="56" spans="1:131" ht="26.25" customHeight="1" x14ac:dyDescent="0.2">
      <c r="A56" s="241">
        <v>29</v>
      </c>
      <c r="B56" s="769"/>
      <c r="C56" s="770"/>
      <c r="D56" s="770"/>
      <c r="E56" s="770"/>
      <c r="F56" s="770"/>
      <c r="G56" s="770"/>
      <c r="H56" s="770"/>
      <c r="I56" s="770"/>
      <c r="J56" s="770"/>
      <c r="K56" s="770"/>
      <c r="L56" s="770"/>
      <c r="M56" s="770"/>
      <c r="N56" s="770"/>
      <c r="O56" s="770"/>
      <c r="P56" s="771"/>
      <c r="Q56" s="843"/>
      <c r="R56" s="844"/>
      <c r="S56" s="844"/>
      <c r="T56" s="844"/>
      <c r="U56" s="844"/>
      <c r="V56" s="844"/>
      <c r="W56" s="844"/>
      <c r="X56" s="844"/>
      <c r="Y56" s="844"/>
      <c r="Z56" s="844"/>
      <c r="AA56" s="844"/>
      <c r="AB56" s="844"/>
      <c r="AC56" s="844"/>
      <c r="AD56" s="844"/>
      <c r="AE56" s="845"/>
      <c r="AF56" s="775"/>
      <c r="AG56" s="776"/>
      <c r="AH56" s="776"/>
      <c r="AI56" s="776"/>
      <c r="AJ56" s="777"/>
      <c r="AK56" s="846"/>
      <c r="AL56" s="844"/>
      <c r="AM56" s="844"/>
      <c r="AN56" s="844"/>
      <c r="AO56" s="844"/>
      <c r="AP56" s="844"/>
      <c r="AQ56" s="844"/>
      <c r="AR56" s="844"/>
      <c r="AS56" s="844"/>
      <c r="AT56" s="844"/>
      <c r="AU56" s="844"/>
      <c r="AV56" s="844"/>
      <c r="AW56" s="844"/>
      <c r="AX56" s="844"/>
      <c r="AY56" s="844"/>
      <c r="AZ56" s="847"/>
      <c r="BA56" s="847"/>
      <c r="BB56" s="847"/>
      <c r="BC56" s="847"/>
      <c r="BD56" s="847"/>
      <c r="BE56" s="838"/>
      <c r="BF56" s="838"/>
      <c r="BG56" s="838"/>
      <c r="BH56" s="838"/>
      <c r="BI56" s="839"/>
      <c r="BJ56" s="235"/>
      <c r="BK56" s="235"/>
      <c r="BL56" s="235"/>
      <c r="BM56" s="235"/>
      <c r="BN56" s="235"/>
      <c r="BO56" s="244"/>
      <c r="BP56" s="244"/>
      <c r="BQ56" s="241">
        <v>50</v>
      </c>
      <c r="BR56" s="242"/>
      <c r="BS56" s="782"/>
      <c r="BT56" s="783"/>
      <c r="BU56" s="783"/>
      <c r="BV56" s="783"/>
      <c r="BW56" s="783"/>
      <c r="BX56" s="783"/>
      <c r="BY56" s="783"/>
      <c r="BZ56" s="783"/>
      <c r="CA56" s="783"/>
      <c r="CB56" s="783"/>
      <c r="CC56" s="783"/>
      <c r="CD56" s="783"/>
      <c r="CE56" s="783"/>
      <c r="CF56" s="783"/>
      <c r="CG56" s="784"/>
      <c r="CH56" s="793"/>
      <c r="CI56" s="794"/>
      <c r="CJ56" s="794"/>
      <c r="CK56" s="794"/>
      <c r="CL56" s="795"/>
      <c r="CM56" s="793"/>
      <c r="CN56" s="794"/>
      <c r="CO56" s="794"/>
      <c r="CP56" s="794"/>
      <c r="CQ56" s="795"/>
      <c r="CR56" s="793"/>
      <c r="CS56" s="794"/>
      <c r="CT56" s="794"/>
      <c r="CU56" s="794"/>
      <c r="CV56" s="795"/>
      <c r="CW56" s="793"/>
      <c r="CX56" s="794"/>
      <c r="CY56" s="794"/>
      <c r="CZ56" s="794"/>
      <c r="DA56" s="795"/>
      <c r="DB56" s="793"/>
      <c r="DC56" s="794"/>
      <c r="DD56" s="794"/>
      <c r="DE56" s="794"/>
      <c r="DF56" s="795"/>
      <c r="DG56" s="793"/>
      <c r="DH56" s="794"/>
      <c r="DI56" s="794"/>
      <c r="DJ56" s="794"/>
      <c r="DK56" s="795"/>
      <c r="DL56" s="793"/>
      <c r="DM56" s="794"/>
      <c r="DN56" s="794"/>
      <c r="DO56" s="794"/>
      <c r="DP56" s="795"/>
      <c r="DQ56" s="793"/>
      <c r="DR56" s="794"/>
      <c r="DS56" s="794"/>
      <c r="DT56" s="794"/>
      <c r="DU56" s="795"/>
      <c r="DV56" s="782"/>
      <c r="DW56" s="783"/>
      <c r="DX56" s="783"/>
      <c r="DY56" s="783"/>
      <c r="DZ56" s="796"/>
      <c r="EA56" s="232"/>
    </row>
    <row r="57" spans="1:131" ht="26.25" customHeight="1" x14ac:dyDescent="0.2">
      <c r="A57" s="241">
        <v>30</v>
      </c>
      <c r="B57" s="769"/>
      <c r="C57" s="770"/>
      <c r="D57" s="770"/>
      <c r="E57" s="770"/>
      <c r="F57" s="770"/>
      <c r="G57" s="770"/>
      <c r="H57" s="770"/>
      <c r="I57" s="770"/>
      <c r="J57" s="770"/>
      <c r="K57" s="770"/>
      <c r="L57" s="770"/>
      <c r="M57" s="770"/>
      <c r="N57" s="770"/>
      <c r="O57" s="770"/>
      <c r="P57" s="771"/>
      <c r="Q57" s="843"/>
      <c r="R57" s="844"/>
      <c r="S57" s="844"/>
      <c r="T57" s="844"/>
      <c r="U57" s="844"/>
      <c r="V57" s="844"/>
      <c r="W57" s="844"/>
      <c r="X57" s="844"/>
      <c r="Y57" s="844"/>
      <c r="Z57" s="844"/>
      <c r="AA57" s="844"/>
      <c r="AB57" s="844"/>
      <c r="AC57" s="844"/>
      <c r="AD57" s="844"/>
      <c r="AE57" s="845"/>
      <c r="AF57" s="775"/>
      <c r="AG57" s="776"/>
      <c r="AH57" s="776"/>
      <c r="AI57" s="776"/>
      <c r="AJ57" s="777"/>
      <c r="AK57" s="846"/>
      <c r="AL57" s="844"/>
      <c r="AM57" s="844"/>
      <c r="AN57" s="844"/>
      <c r="AO57" s="844"/>
      <c r="AP57" s="844"/>
      <c r="AQ57" s="844"/>
      <c r="AR57" s="844"/>
      <c r="AS57" s="844"/>
      <c r="AT57" s="844"/>
      <c r="AU57" s="844"/>
      <c r="AV57" s="844"/>
      <c r="AW57" s="844"/>
      <c r="AX57" s="844"/>
      <c r="AY57" s="844"/>
      <c r="AZ57" s="847"/>
      <c r="BA57" s="847"/>
      <c r="BB57" s="847"/>
      <c r="BC57" s="847"/>
      <c r="BD57" s="847"/>
      <c r="BE57" s="838"/>
      <c r="BF57" s="838"/>
      <c r="BG57" s="838"/>
      <c r="BH57" s="838"/>
      <c r="BI57" s="839"/>
      <c r="BJ57" s="235"/>
      <c r="BK57" s="235"/>
      <c r="BL57" s="235"/>
      <c r="BM57" s="235"/>
      <c r="BN57" s="235"/>
      <c r="BO57" s="244"/>
      <c r="BP57" s="244"/>
      <c r="BQ57" s="241">
        <v>51</v>
      </c>
      <c r="BR57" s="242"/>
      <c r="BS57" s="782"/>
      <c r="BT57" s="783"/>
      <c r="BU57" s="783"/>
      <c r="BV57" s="783"/>
      <c r="BW57" s="783"/>
      <c r="BX57" s="783"/>
      <c r="BY57" s="783"/>
      <c r="BZ57" s="783"/>
      <c r="CA57" s="783"/>
      <c r="CB57" s="783"/>
      <c r="CC57" s="783"/>
      <c r="CD57" s="783"/>
      <c r="CE57" s="783"/>
      <c r="CF57" s="783"/>
      <c r="CG57" s="784"/>
      <c r="CH57" s="793"/>
      <c r="CI57" s="794"/>
      <c r="CJ57" s="794"/>
      <c r="CK57" s="794"/>
      <c r="CL57" s="795"/>
      <c r="CM57" s="793"/>
      <c r="CN57" s="794"/>
      <c r="CO57" s="794"/>
      <c r="CP57" s="794"/>
      <c r="CQ57" s="795"/>
      <c r="CR57" s="793"/>
      <c r="CS57" s="794"/>
      <c r="CT57" s="794"/>
      <c r="CU57" s="794"/>
      <c r="CV57" s="795"/>
      <c r="CW57" s="793"/>
      <c r="CX57" s="794"/>
      <c r="CY57" s="794"/>
      <c r="CZ57" s="794"/>
      <c r="DA57" s="795"/>
      <c r="DB57" s="793"/>
      <c r="DC57" s="794"/>
      <c r="DD57" s="794"/>
      <c r="DE57" s="794"/>
      <c r="DF57" s="795"/>
      <c r="DG57" s="793"/>
      <c r="DH57" s="794"/>
      <c r="DI57" s="794"/>
      <c r="DJ57" s="794"/>
      <c r="DK57" s="795"/>
      <c r="DL57" s="793"/>
      <c r="DM57" s="794"/>
      <c r="DN57" s="794"/>
      <c r="DO57" s="794"/>
      <c r="DP57" s="795"/>
      <c r="DQ57" s="793"/>
      <c r="DR57" s="794"/>
      <c r="DS57" s="794"/>
      <c r="DT57" s="794"/>
      <c r="DU57" s="795"/>
      <c r="DV57" s="782"/>
      <c r="DW57" s="783"/>
      <c r="DX57" s="783"/>
      <c r="DY57" s="783"/>
      <c r="DZ57" s="796"/>
      <c r="EA57" s="232"/>
    </row>
    <row r="58" spans="1:131" ht="26.25" customHeight="1" x14ac:dyDescent="0.2">
      <c r="A58" s="241">
        <v>31</v>
      </c>
      <c r="B58" s="769"/>
      <c r="C58" s="770"/>
      <c r="D58" s="770"/>
      <c r="E58" s="770"/>
      <c r="F58" s="770"/>
      <c r="G58" s="770"/>
      <c r="H58" s="770"/>
      <c r="I58" s="770"/>
      <c r="J58" s="770"/>
      <c r="K58" s="770"/>
      <c r="L58" s="770"/>
      <c r="M58" s="770"/>
      <c r="N58" s="770"/>
      <c r="O58" s="770"/>
      <c r="P58" s="771"/>
      <c r="Q58" s="843"/>
      <c r="R58" s="844"/>
      <c r="S58" s="844"/>
      <c r="T58" s="844"/>
      <c r="U58" s="844"/>
      <c r="V58" s="844"/>
      <c r="W58" s="844"/>
      <c r="X58" s="844"/>
      <c r="Y58" s="844"/>
      <c r="Z58" s="844"/>
      <c r="AA58" s="844"/>
      <c r="AB58" s="844"/>
      <c r="AC58" s="844"/>
      <c r="AD58" s="844"/>
      <c r="AE58" s="845"/>
      <c r="AF58" s="775"/>
      <c r="AG58" s="776"/>
      <c r="AH58" s="776"/>
      <c r="AI58" s="776"/>
      <c r="AJ58" s="777"/>
      <c r="AK58" s="846"/>
      <c r="AL58" s="844"/>
      <c r="AM58" s="844"/>
      <c r="AN58" s="844"/>
      <c r="AO58" s="844"/>
      <c r="AP58" s="844"/>
      <c r="AQ58" s="844"/>
      <c r="AR58" s="844"/>
      <c r="AS58" s="844"/>
      <c r="AT58" s="844"/>
      <c r="AU58" s="844"/>
      <c r="AV58" s="844"/>
      <c r="AW58" s="844"/>
      <c r="AX58" s="844"/>
      <c r="AY58" s="844"/>
      <c r="AZ58" s="847"/>
      <c r="BA58" s="847"/>
      <c r="BB58" s="847"/>
      <c r="BC58" s="847"/>
      <c r="BD58" s="847"/>
      <c r="BE58" s="838"/>
      <c r="BF58" s="838"/>
      <c r="BG58" s="838"/>
      <c r="BH58" s="838"/>
      <c r="BI58" s="839"/>
      <c r="BJ58" s="235"/>
      <c r="BK58" s="235"/>
      <c r="BL58" s="235"/>
      <c r="BM58" s="235"/>
      <c r="BN58" s="235"/>
      <c r="BO58" s="244"/>
      <c r="BP58" s="244"/>
      <c r="BQ58" s="241">
        <v>52</v>
      </c>
      <c r="BR58" s="242"/>
      <c r="BS58" s="782"/>
      <c r="BT58" s="783"/>
      <c r="BU58" s="783"/>
      <c r="BV58" s="783"/>
      <c r="BW58" s="783"/>
      <c r="BX58" s="783"/>
      <c r="BY58" s="783"/>
      <c r="BZ58" s="783"/>
      <c r="CA58" s="783"/>
      <c r="CB58" s="783"/>
      <c r="CC58" s="783"/>
      <c r="CD58" s="783"/>
      <c r="CE58" s="783"/>
      <c r="CF58" s="783"/>
      <c r="CG58" s="784"/>
      <c r="CH58" s="793"/>
      <c r="CI58" s="794"/>
      <c r="CJ58" s="794"/>
      <c r="CK58" s="794"/>
      <c r="CL58" s="795"/>
      <c r="CM58" s="793"/>
      <c r="CN58" s="794"/>
      <c r="CO58" s="794"/>
      <c r="CP58" s="794"/>
      <c r="CQ58" s="795"/>
      <c r="CR58" s="793"/>
      <c r="CS58" s="794"/>
      <c r="CT58" s="794"/>
      <c r="CU58" s="794"/>
      <c r="CV58" s="795"/>
      <c r="CW58" s="793"/>
      <c r="CX58" s="794"/>
      <c r="CY58" s="794"/>
      <c r="CZ58" s="794"/>
      <c r="DA58" s="795"/>
      <c r="DB58" s="793"/>
      <c r="DC58" s="794"/>
      <c r="DD58" s="794"/>
      <c r="DE58" s="794"/>
      <c r="DF58" s="795"/>
      <c r="DG58" s="793"/>
      <c r="DH58" s="794"/>
      <c r="DI58" s="794"/>
      <c r="DJ58" s="794"/>
      <c r="DK58" s="795"/>
      <c r="DL58" s="793"/>
      <c r="DM58" s="794"/>
      <c r="DN58" s="794"/>
      <c r="DO58" s="794"/>
      <c r="DP58" s="795"/>
      <c r="DQ58" s="793"/>
      <c r="DR58" s="794"/>
      <c r="DS58" s="794"/>
      <c r="DT58" s="794"/>
      <c r="DU58" s="795"/>
      <c r="DV58" s="782"/>
      <c r="DW58" s="783"/>
      <c r="DX58" s="783"/>
      <c r="DY58" s="783"/>
      <c r="DZ58" s="796"/>
      <c r="EA58" s="232"/>
    </row>
    <row r="59" spans="1:131" ht="26.25" customHeight="1" x14ac:dyDescent="0.2">
      <c r="A59" s="241">
        <v>32</v>
      </c>
      <c r="B59" s="769"/>
      <c r="C59" s="770"/>
      <c r="D59" s="770"/>
      <c r="E59" s="770"/>
      <c r="F59" s="770"/>
      <c r="G59" s="770"/>
      <c r="H59" s="770"/>
      <c r="I59" s="770"/>
      <c r="J59" s="770"/>
      <c r="K59" s="770"/>
      <c r="L59" s="770"/>
      <c r="M59" s="770"/>
      <c r="N59" s="770"/>
      <c r="O59" s="770"/>
      <c r="P59" s="771"/>
      <c r="Q59" s="843"/>
      <c r="R59" s="844"/>
      <c r="S59" s="844"/>
      <c r="T59" s="844"/>
      <c r="U59" s="844"/>
      <c r="V59" s="844"/>
      <c r="W59" s="844"/>
      <c r="X59" s="844"/>
      <c r="Y59" s="844"/>
      <c r="Z59" s="844"/>
      <c r="AA59" s="844"/>
      <c r="AB59" s="844"/>
      <c r="AC59" s="844"/>
      <c r="AD59" s="844"/>
      <c r="AE59" s="845"/>
      <c r="AF59" s="775"/>
      <c r="AG59" s="776"/>
      <c r="AH59" s="776"/>
      <c r="AI59" s="776"/>
      <c r="AJ59" s="777"/>
      <c r="AK59" s="846"/>
      <c r="AL59" s="844"/>
      <c r="AM59" s="844"/>
      <c r="AN59" s="844"/>
      <c r="AO59" s="844"/>
      <c r="AP59" s="844"/>
      <c r="AQ59" s="844"/>
      <c r="AR59" s="844"/>
      <c r="AS59" s="844"/>
      <c r="AT59" s="844"/>
      <c r="AU59" s="844"/>
      <c r="AV59" s="844"/>
      <c r="AW59" s="844"/>
      <c r="AX59" s="844"/>
      <c r="AY59" s="844"/>
      <c r="AZ59" s="847"/>
      <c r="BA59" s="847"/>
      <c r="BB59" s="847"/>
      <c r="BC59" s="847"/>
      <c r="BD59" s="847"/>
      <c r="BE59" s="838"/>
      <c r="BF59" s="838"/>
      <c r="BG59" s="838"/>
      <c r="BH59" s="838"/>
      <c r="BI59" s="839"/>
      <c r="BJ59" s="235"/>
      <c r="BK59" s="235"/>
      <c r="BL59" s="235"/>
      <c r="BM59" s="235"/>
      <c r="BN59" s="235"/>
      <c r="BO59" s="244"/>
      <c r="BP59" s="244"/>
      <c r="BQ59" s="241">
        <v>53</v>
      </c>
      <c r="BR59" s="242"/>
      <c r="BS59" s="782"/>
      <c r="BT59" s="783"/>
      <c r="BU59" s="783"/>
      <c r="BV59" s="783"/>
      <c r="BW59" s="783"/>
      <c r="BX59" s="783"/>
      <c r="BY59" s="783"/>
      <c r="BZ59" s="783"/>
      <c r="CA59" s="783"/>
      <c r="CB59" s="783"/>
      <c r="CC59" s="783"/>
      <c r="CD59" s="783"/>
      <c r="CE59" s="783"/>
      <c r="CF59" s="783"/>
      <c r="CG59" s="784"/>
      <c r="CH59" s="793"/>
      <c r="CI59" s="794"/>
      <c r="CJ59" s="794"/>
      <c r="CK59" s="794"/>
      <c r="CL59" s="795"/>
      <c r="CM59" s="793"/>
      <c r="CN59" s="794"/>
      <c r="CO59" s="794"/>
      <c r="CP59" s="794"/>
      <c r="CQ59" s="795"/>
      <c r="CR59" s="793"/>
      <c r="CS59" s="794"/>
      <c r="CT59" s="794"/>
      <c r="CU59" s="794"/>
      <c r="CV59" s="795"/>
      <c r="CW59" s="793"/>
      <c r="CX59" s="794"/>
      <c r="CY59" s="794"/>
      <c r="CZ59" s="794"/>
      <c r="DA59" s="795"/>
      <c r="DB59" s="793"/>
      <c r="DC59" s="794"/>
      <c r="DD59" s="794"/>
      <c r="DE59" s="794"/>
      <c r="DF59" s="795"/>
      <c r="DG59" s="793"/>
      <c r="DH59" s="794"/>
      <c r="DI59" s="794"/>
      <c r="DJ59" s="794"/>
      <c r="DK59" s="795"/>
      <c r="DL59" s="793"/>
      <c r="DM59" s="794"/>
      <c r="DN59" s="794"/>
      <c r="DO59" s="794"/>
      <c r="DP59" s="795"/>
      <c r="DQ59" s="793"/>
      <c r="DR59" s="794"/>
      <c r="DS59" s="794"/>
      <c r="DT59" s="794"/>
      <c r="DU59" s="795"/>
      <c r="DV59" s="782"/>
      <c r="DW59" s="783"/>
      <c r="DX59" s="783"/>
      <c r="DY59" s="783"/>
      <c r="DZ59" s="796"/>
      <c r="EA59" s="232"/>
    </row>
    <row r="60" spans="1:131" ht="26.25" customHeight="1" x14ac:dyDescent="0.2">
      <c r="A60" s="241">
        <v>33</v>
      </c>
      <c r="B60" s="769"/>
      <c r="C60" s="770"/>
      <c r="D60" s="770"/>
      <c r="E60" s="770"/>
      <c r="F60" s="770"/>
      <c r="G60" s="770"/>
      <c r="H60" s="770"/>
      <c r="I60" s="770"/>
      <c r="J60" s="770"/>
      <c r="K60" s="770"/>
      <c r="L60" s="770"/>
      <c r="M60" s="770"/>
      <c r="N60" s="770"/>
      <c r="O60" s="770"/>
      <c r="P60" s="771"/>
      <c r="Q60" s="843"/>
      <c r="R60" s="844"/>
      <c r="S60" s="844"/>
      <c r="T60" s="844"/>
      <c r="U60" s="844"/>
      <c r="V60" s="844"/>
      <c r="W60" s="844"/>
      <c r="X60" s="844"/>
      <c r="Y60" s="844"/>
      <c r="Z60" s="844"/>
      <c r="AA60" s="844"/>
      <c r="AB60" s="844"/>
      <c r="AC60" s="844"/>
      <c r="AD60" s="844"/>
      <c r="AE60" s="845"/>
      <c r="AF60" s="775"/>
      <c r="AG60" s="776"/>
      <c r="AH60" s="776"/>
      <c r="AI60" s="776"/>
      <c r="AJ60" s="777"/>
      <c r="AK60" s="846"/>
      <c r="AL60" s="844"/>
      <c r="AM60" s="844"/>
      <c r="AN60" s="844"/>
      <c r="AO60" s="844"/>
      <c r="AP60" s="844"/>
      <c r="AQ60" s="844"/>
      <c r="AR60" s="844"/>
      <c r="AS60" s="844"/>
      <c r="AT60" s="844"/>
      <c r="AU60" s="844"/>
      <c r="AV60" s="844"/>
      <c r="AW60" s="844"/>
      <c r="AX60" s="844"/>
      <c r="AY60" s="844"/>
      <c r="AZ60" s="847"/>
      <c r="BA60" s="847"/>
      <c r="BB60" s="847"/>
      <c r="BC60" s="847"/>
      <c r="BD60" s="847"/>
      <c r="BE60" s="838"/>
      <c r="BF60" s="838"/>
      <c r="BG60" s="838"/>
      <c r="BH60" s="838"/>
      <c r="BI60" s="839"/>
      <c r="BJ60" s="235"/>
      <c r="BK60" s="235"/>
      <c r="BL60" s="235"/>
      <c r="BM60" s="235"/>
      <c r="BN60" s="235"/>
      <c r="BO60" s="244"/>
      <c r="BP60" s="244"/>
      <c r="BQ60" s="241">
        <v>54</v>
      </c>
      <c r="BR60" s="242"/>
      <c r="BS60" s="782"/>
      <c r="BT60" s="783"/>
      <c r="BU60" s="783"/>
      <c r="BV60" s="783"/>
      <c r="BW60" s="783"/>
      <c r="BX60" s="783"/>
      <c r="BY60" s="783"/>
      <c r="BZ60" s="783"/>
      <c r="CA60" s="783"/>
      <c r="CB60" s="783"/>
      <c r="CC60" s="783"/>
      <c r="CD60" s="783"/>
      <c r="CE60" s="783"/>
      <c r="CF60" s="783"/>
      <c r="CG60" s="784"/>
      <c r="CH60" s="793"/>
      <c r="CI60" s="794"/>
      <c r="CJ60" s="794"/>
      <c r="CK60" s="794"/>
      <c r="CL60" s="795"/>
      <c r="CM60" s="793"/>
      <c r="CN60" s="794"/>
      <c r="CO60" s="794"/>
      <c r="CP60" s="794"/>
      <c r="CQ60" s="795"/>
      <c r="CR60" s="793"/>
      <c r="CS60" s="794"/>
      <c r="CT60" s="794"/>
      <c r="CU60" s="794"/>
      <c r="CV60" s="795"/>
      <c r="CW60" s="793"/>
      <c r="CX60" s="794"/>
      <c r="CY60" s="794"/>
      <c r="CZ60" s="794"/>
      <c r="DA60" s="795"/>
      <c r="DB60" s="793"/>
      <c r="DC60" s="794"/>
      <c r="DD60" s="794"/>
      <c r="DE60" s="794"/>
      <c r="DF60" s="795"/>
      <c r="DG60" s="793"/>
      <c r="DH60" s="794"/>
      <c r="DI60" s="794"/>
      <c r="DJ60" s="794"/>
      <c r="DK60" s="795"/>
      <c r="DL60" s="793"/>
      <c r="DM60" s="794"/>
      <c r="DN60" s="794"/>
      <c r="DO60" s="794"/>
      <c r="DP60" s="795"/>
      <c r="DQ60" s="793"/>
      <c r="DR60" s="794"/>
      <c r="DS60" s="794"/>
      <c r="DT60" s="794"/>
      <c r="DU60" s="795"/>
      <c r="DV60" s="782"/>
      <c r="DW60" s="783"/>
      <c r="DX60" s="783"/>
      <c r="DY60" s="783"/>
      <c r="DZ60" s="796"/>
      <c r="EA60" s="232"/>
    </row>
    <row r="61" spans="1:131" ht="26.25" customHeight="1" thickBot="1" x14ac:dyDescent="0.25">
      <c r="A61" s="241">
        <v>34</v>
      </c>
      <c r="B61" s="769"/>
      <c r="C61" s="770"/>
      <c r="D61" s="770"/>
      <c r="E61" s="770"/>
      <c r="F61" s="770"/>
      <c r="G61" s="770"/>
      <c r="H61" s="770"/>
      <c r="I61" s="770"/>
      <c r="J61" s="770"/>
      <c r="K61" s="770"/>
      <c r="L61" s="770"/>
      <c r="M61" s="770"/>
      <c r="N61" s="770"/>
      <c r="O61" s="770"/>
      <c r="P61" s="771"/>
      <c r="Q61" s="843"/>
      <c r="R61" s="844"/>
      <c r="S61" s="844"/>
      <c r="T61" s="844"/>
      <c r="U61" s="844"/>
      <c r="V61" s="844"/>
      <c r="W61" s="844"/>
      <c r="X61" s="844"/>
      <c r="Y61" s="844"/>
      <c r="Z61" s="844"/>
      <c r="AA61" s="844"/>
      <c r="AB61" s="844"/>
      <c r="AC61" s="844"/>
      <c r="AD61" s="844"/>
      <c r="AE61" s="845"/>
      <c r="AF61" s="775"/>
      <c r="AG61" s="776"/>
      <c r="AH61" s="776"/>
      <c r="AI61" s="776"/>
      <c r="AJ61" s="777"/>
      <c r="AK61" s="846"/>
      <c r="AL61" s="844"/>
      <c r="AM61" s="844"/>
      <c r="AN61" s="844"/>
      <c r="AO61" s="844"/>
      <c r="AP61" s="844"/>
      <c r="AQ61" s="844"/>
      <c r="AR61" s="844"/>
      <c r="AS61" s="844"/>
      <c r="AT61" s="844"/>
      <c r="AU61" s="844"/>
      <c r="AV61" s="844"/>
      <c r="AW61" s="844"/>
      <c r="AX61" s="844"/>
      <c r="AY61" s="844"/>
      <c r="AZ61" s="847"/>
      <c r="BA61" s="847"/>
      <c r="BB61" s="847"/>
      <c r="BC61" s="847"/>
      <c r="BD61" s="847"/>
      <c r="BE61" s="838"/>
      <c r="BF61" s="838"/>
      <c r="BG61" s="838"/>
      <c r="BH61" s="838"/>
      <c r="BI61" s="839"/>
      <c r="BJ61" s="235"/>
      <c r="BK61" s="235"/>
      <c r="BL61" s="235"/>
      <c r="BM61" s="235"/>
      <c r="BN61" s="235"/>
      <c r="BO61" s="244"/>
      <c r="BP61" s="244"/>
      <c r="BQ61" s="241">
        <v>55</v>
      </c>
      <c r="BR61" s="242"/>
      <c r="BS61" s="782"/>
      <c r="BT61" s="783"/>
      <c r="BU61" s="783"/>
      <c r="BV61" s="783"/>
      <c r="BW61" s="783"/>
      <c r="BX61" s="783"/>
      <c r="BY61" s="783"/>
      <c r="BZ61" s="783"/>
      <c r="CA61" s="783"/>
      <c r="CB61" s="783"/>
      <c r="CC61" s="783"/>
      <c r="CD61" s="783"/>
      <c r="CE61" s="783"/>
      <c r="CF61" s="783"/>
      <c r="CG61" s="784"/>
      <c r="CH61" s="793"/>
      <c r="CI61" s="794"/>
      <c r="CJ61" s="794"/>
      <c r="CK61" s="794"/>
      <c r="CL61" s="795"/>
      <c r="CM61" s="793"/>
      <c r="CN61" s="794"/>
      <c r="CO61" s="794"/>
      <c r="CP61" s="794"/>
      <c r="CQ61" s="795"/>
      <c r="CR61" s="793"/>
      <c r="CS61" s="794"/>
      <c r="CT61" s="794"/>
      <c r="CU61" s="794"/>
      <c r="CV61" s="795"/>
      <c r="CW61" s="793"/>
      <c r="CX61" s="794"/>
      <c r="CY61" s="794"/>
      <c r="CZ61" s="794"/>
      <c r="DA61" s="795"/>
      <c r="DB61" s="793"/>
      <c r="DC61" s="794"/>
      <c r="DD61" s="794"/>
      <c r="DE61" s="794"/>
      <c r="DF61" s="795"/>
      <c r="DG61" s="793"/>
      <c r="DH61" s="794"/>
      <c r="DI61" s="794"/>
      <c r="DJ61" s="794"/>
      <c r="DK61" s="795"/>
      <c r="DL61" s="793"/>
      <c r="DM61" s="794"/>
      <c r="DN61" s="794"/>
      <c r="DO61" s="794"/>
      <c r="DP61" s="795"/>
      <c r="DQ61" s="793"/>
      <c r="DR61" s="794"/>
      <c r="DS61" s="794"/>
      <c r="DT61" s="794"/>
      <c r="DU61" s="795"/>
      <c r="DV61" s="782"/>
      <c r="DW61" s="783"/>
      <c r="DX61" s="783"/>
      <c r="DY61" s="783"/>
      <c r="DZ61" s="796"/>
      <c r="EA61" s="232"/>
    </row>
    <row r="62" spans="1:131" ht="26.25" customHeight="1" x14ac:dyDescent="0.2">
      <c r="A62" s="241">
        <v>35</v>
      </c>
      <c r="B62" s="769"/>
      <c r="C62" s="770"/>
      <c r="D62" s="770"/>
      <c r="E62" s="770"/>
      <c r="F62" s="770"/>
      <c r="G62" s="770"/>
      <c r="H62" s="770"/>
      <c r="I62" s="770"/>
      <c r="J62" s="770"/>
      <c r="K62" s="770"/>
      <c r="L62" s="770"/>
      <c r="M62" s="770"/>
      <c r="N62" s="770"/>
      <c r="O62" s="770"/>
      <c r="P62" s="771"/>
      <c r="Q62" s="843"/>
      <c r="R62" s="844"/>
      <c r="S62" s="844"/>
      <c r="T62" s="844"/>
      <c r="U62" s="844"/>
      <c r="V62" s="844"/>
      <c r="W62" s="844"/>
      <c r="X62" s="844"/>
      <c r="Y62" s="844"/>
      <c r="Z62" s="844"/>
      <c r="AA62" s="844"/>
      <c r="AB62" s="844"/>
      <c r="AC62" s="844"/>
      <c r="AD62" s="844"/>
      <c r="AE62" s="845"/>
      <c r="AF62" s="775"/>
      <c r="AG62" s="776"/>
      <c r="AH62" s="776"/>
      <c r="AI62" s="776"/>
      <c r="AJ62" s="777"/>
      <c r="AK62" s="846"/>
      <c r="AL62" s="844"/>
      <c r="AM62" s="844"/>
      <c r="AN62" s="844"/>
      <c r="AO62" s="844"/>
      <c r="AP62" s="844"/>
      <c r="AQ62" s="844"/>
      <c r="AR62" s="844"/>
      <c r="AS62" s="844"/>
      <c r="AT62" s="844"/>
      <c r="AU62" s="844"/>
      <c r="AV62" s="844"/>
      <c r="AW62" s="844"/>
      <c r="AX62" s="844"/>
      <c r="AY62" s="844"/>
      <c r="AZ62" s="847"/>
      <c r="BA62" s="847"/>
      <c r="BB62" s="847"/>
      <c r="BC62" s="847"/>
      <c r="BD62" s="847"/>
      <c r="BE62" s="838"/>
      <c r="BF62" s="838"/>
      <c r="BG62" s="838"/>
      <c r="BH62" s="838"/>
      <c r="BI62" s="839"/>
      <c r="BJ62" s="855" t="s">
        <v>405</v>
      </c>
      <c r="BK62" s="816"/>
      <c r="BL62" s="816"/>
      <c r="BM62" s="816"/>
      <c r="BN62" s="817"/>
      <c r="BO62" s="244"/>
      <c r="BP62" s="244"/>
      <c r="BQ62" s="241">
        <v>56</v>
      </c>
      <c r="BR62" s="242"/>
      <c r="BS62" s="782"/>
      <c r="BT62" s="783"/>
      <c r="BU62" s="783"/>
      <c r="BV62" s="783"/>
      <c r="BW62" s="783"/>
      <c r="BX62" s="783"/>
      <c r="BY62" s="783"/>
      <c r="BZ62" s="783"/>
      <c r="CA62" s="783"/>
      <c r="CB62" s="783"/>
      <c r="CC62" s="783"/>
      <c r="CD62" s="783"/>
      <c r="CE62" s="783"/>
      <c r="CF62" s="783"/>
      <c r="CG62" s="784"/>
      <c r="CH62" s="793"/>
      <c r="CI62" s="794"/>
      <c r="CJ62" s="794"/>
      <c r="CK62" s="794"/>
      <c r="CL62" s="795"/>
      <c r="CM62" s="793"/>
      <c r="CN62" s="794"/>
      <c r="CO62" s="794"/>
      <c r="CP62" s="794"/>
      <c r="CQ62" s="795"/>
      <c r="CR62" s="793"/>
      <c r="CS62" s="794"/>
      <c r="CT62" s="794"/>
      <c r="CU62" s="794"/>
      <c r="CV62" s="795"/>
      <c r="CW62" s="793"/>
      <c r="CX62" s="794"/>
      <c r="CY62" s="794"/>
      <c r="CZ62" s="794"/>
      <c r="DA62" s="795"/>
      <c r="DB62" s="793"/>
      <c r="DC62" s="794"/>
      <c r="DD62" s="794"/>
      <c r="DE62" s="794"/>
      <c r="DF62" s="795"/>
      <c r="DG62" s="793"/>
      <c r="DH62" s="794"/>
      <c r="DI62" s="794"/>
      <c r="DJ62" s="794"/>
      <c r="DK62" s="795"/>
      <c r="DL62" s="793"/>
      <c r="DM62" s="794"/>
      <c r="DN62" s="794"/>
      <c r="DO62" s="794"/>
      <c r="DP62" s="795"/>
      <c r="DQ62" s="793"/>
      <c r="DR62" s="794"/>
      <c r="DS62" s="794"/>
      <c r="DT62" s="794"/>
      <c r="DU62" s="795"/>
      <c r="DV62" s="782"/>
      <c r="DW62" s="783"/>
      <c r="DX62" s="783"/>
      <c r="DY62" s="783"/>
      <c r="DZ62" s="796"/>
      <c r="EA62" s="232"/>
    </row>
    <row r="63" spans="1:131" ht="26.25" customHeight="1" thickBot="1" x14ac:dyDescent="0.25">
      <c r="A63" s="243" t="s">
        <v>390</v>
      </c>
      <c r="B63" s="800" t="s">
        <v>406</v>
      </c>
      <c r="C63" s="801"/>
      <c r="D63" s="801"/>
      <c r="E63" s="801"/>
      <c r="F63" s="801"/>
      <c r="G63" s="801"/>
      <c r="H63" s="801"/>
      <c r="I63" s="801"/>
      <c r="J63" s="801"/>
      <c r="K63" s="801"/>
      <c r="L63" s="801"/>
      <c r="M63" s="801"/>
      <c r="N63" s="801"/>
      <c r="O63" s="801"/>
      <c r="P63" s="802"/>
      <c r="Q63" s="848"/>
      <c r="R63" s="849"/>
      <c r="S63" s="849"/>
      <c r="T63" s="849"/>
      <c r="U63" s="849"/>
      <c r="V63" s="849"/>
      <c r="W63" s="849"/>
      <c r="X63" s="849"/>
      <c r="Y63" s="849"/>
      <c r="Z63" s="849"/>
      <c r="AA63" s="849"/>
      <c r="AB63" s="849"/>
      <c r="AC63" s="849"/>
      <c r="AD63" s="849"/>
      <c r="AE63" s="850"/>
      <c r="AF63" s="851">
        <v>962</v>
      </c>
      <c r="AG63" s="852"/>
      <c r="AH63" s="852"/>
      <c r="AI63" s="852"/>
      <c r="AJ63" s="853"/>
      <c r="AK63" s="854"/>
      <c r="AL63" s="849"/>
      <c r="AM63" s="849"/>
      <c r="AN63" s="849"/>
      <c r="AO63" s="849"/>
      <c r="AP63" s="852"/>
      <c r="AQ63" s="852"/>
      <c r="AR63" s="852"/>
      <c r="AS63" s="852"/>
      <c r="AT63" s="852"/>
      <c r="AU63" s="852"/>
      <c r="AV63" s="852"/>
      <c r="AW63" s="852"/>
      <c r="AX63" s="852"/>
      <c r="AY63" s="852"/>
      <c r="AZ63" s="856"/>
      <c r="BA63" s="856"/>
      <c r="BB63" s="856"/>
      <c r="BC63" s="856"/>
      <c r="BD63" s="856"/>
      <c r="BE63" s="857"/>
      <c r="BF63" s="857"/>
      <c r="BG63" s="857"/>
      <c r="BH63" s="857"/>
      <c r="BI63" s="858"/>
      <c r="BJ63" s="859" t="s">
        <v>127</v>
      </c>
      <c r="BK63" s="860"/>
      <c r="BL63" s="860"/>
      <c r="BM63" s="860"/>
      <c r="BN63" s="861"/>
      <c r="BO63" s="244"/>
      <c r="BP63" s="244"/>
      <c r="BQ63" s="241">
        <v>57</v>
      </c>
      <c r="BR63" s="242"/>
      <c r="BS63" s="782"/>
      <c r="BT63" s="783"/>
      <c r="BU63" s="783"/>
      <c r="BV63" s="783"/>
      <c r="BW63" s="783"/>
      <c r="BX63" s="783"/>
      <c r="BY63" s="783"/>
      <c r="BZ63" s="783"/>
      <c r="CA63" s="783"/>
      <c r="CB63" s="783"/>
      <c r="CC63" s="783"/>
      <c r="CD63" s="783"/>
      <c r="CE63" s="783"/>
      <c r="CF63" s="783"/>
      <c r="CG63" s="784"/>
      <c r="CH63" s="793"/>
      <c r="CI63" s="794"/>
      <c r="CJ63" s="794"/>
      <c r="CK63" s="794"/>
      <c r="CL63" s="795"/>
      <c r="CM63" s="793"/>
      <c r="CN63" s="794"/>
      <c r="CO63" s="794"/>
      <c r="CP63" s="794"/>
      <c r="CQ63" s="795"/>
      <c r="CR63" s="793"/>
      <c r="CS63" s="794"/>
      <c r="CT63" s="794"/>
      <c r="CU63" s="794"/>
      <c r="CV63" s="795"/>
      <c r="CW63" s="793"/>
      <c r="CX63" s="794"/>
      <c r="CY63" s="794"/>
      <c r="CZ63" s="794"/>
      <c r="DA63" s="795"/>
      <c r="DB63" s="793"/>
      <c r="DC63" s="794"/>
      <c r="DD63" s="794"/>
      <c r="DE63" s="794"/>
      <c r="DF63" s="795"/>
      <c r="DG63" s="793"/>
      <c r="DH63" s="794"/>
      <c r="DI63" s="794"/>
      <c r="DJ63" s="794"/>
      <c r="DK63" s="795"/>
      <c r="DL63" s="793"/>
      <c r="DM63" s="794"/>
      <c r="DN63" s="794"/>
      <c r="DO63" s="794"/>
      <c r="DP63" s="795"/>
      <c r="DQ63" s="793"/>
      <c r="DR63" s="794"/>
      <c r="DS63" s="794"/>
      <c r="DT63" s="794"/>
      <c r="DU63" s="795"/>
      <c r="DV63" s="782"/>
      <c r="DW63" s="783"/>
      <c r="DX63" s="783"/>
      <c r="DY63" s="783"/>
      <c r="DZ63" s="796"/>
      <c r="EA63" s="232"/>
    </row>
    <row r="64" spans="1:131" ht="26.25" customHeight="1" x14ac:dyDescent="0.2">
      <c r="A64" s="244"/>
      <c r="B64" s="244"/>
      <c r="C64" s="244"/>
      <c r="D64" s="244"/>
      <c r="E64" s="244"/>
      <c r="F64" s="244"/>
      <c r="G64" s="244"/>
      <c r="H64" s="244"/>
      <c r="I64" s="244"/>
      <c r="J64" s="244"/>
      <c r="K64" s="244"/>
      <c r="L64" s="244"/>
      <c r="M64" s="244"/>
      <c r="N64" s="244"/>
      <c r="O64" s="244"/>
      <c r="P64" s="244"/>
      <c r="Q64" s="244"/>
      <c r="R64" s="244"/>
      <c r="S64" s="244"/>
      <c r="T64" s="244"/>
      <c r="U64" s="244"/>
      <c r="V64" s="244"/>
      <c r="W64" s="244"/>
      <c r="X64" s="244"/>
      <c r="Y64" s="244"/>
      <c r="Z64" s="244"/>
      <c r="AA64" s="244"/>
      <c r="AB64" s="244"/>
      <c r="AC64" s="244"/>
      <c r="AD64" s="244"/>
      <c r="AE64" s="244"/>
      <c r="AF64" s="244"/>
      <c r="AG64" s="244"/>
      <c r="AH64" s="244"/>
      <c r="AI64" s="244"/>
      <c r="AJ64" s="244"/>
      <c r="AK64" s="244"/>
      <c r="AL64" s="244"/>
      <c r="AM64" s="244"/>
      <c r="AN64" s="244"/>
      <c r="AO64" s="244"/>
      <c r="AP64" s="244"/>
      <c r="AQ64" s="244"/>
      <c r="AR64" s="244"/>
      <c r="AS64" s="244"/>
      <c r="AT64" s="244"/>
      <c r="AU64" s="244"/>
      <c r="AV64" s="244"/>
      <c r="AW64" s="244"/>
      <c r="AX64" s="244"/>
      <c r="AY64" s="244"/>
      <c r="AZ64" s="244"/>
      <c r="BA64" s="244"/>
      <c r="BB64" s="244"/>
      <c r="BC64" s="244"/>
      <c r="BD64" s="244"/>
      <c r="BE64" s="244"/>
      <c r="BF64" s="244"/>
      <c r="BG64" s="244"/>
      <c r="BH64" s="244"/>
      <c r="BI64" s="244"/>
      <c r="BJ64" s="244"/>
      <c r="BK64" s="244"/>
      <c r="BL64" s="244"/>
      <c r="BM64" s="244"/>
      <c r="BN64" s="244"/>
      <c r="BO64" s="244"/>
      <c r="BP64" s="244"/>
      <c r="BQ64" s="241">
        <v>58</v>
      </c>
      <c r="BR64" s="242"/>
      <c r="BS64" s="782"/>
      <c r="BT64" s="783"/>
      <c r="BU64" s="783"/>
      <c r="BV64" s="783"/>
      <c r="BW64" s="783"/>
      <c r="BX64" s="783"/>
      <c r="BY64" s="783"/>
      <c r="BZ64" s="783"/>
      <c r="CA64" s="783"/>
      <c r="CB64" s="783"/>
      <c r="CC64" s="783"/>
      <c r="CD64" s="783"/>
      <c r="CE64" s="783"/>
      <c r="CF64" s="783"/>
      <c r="CG64" s="784"/>
      <c r="CH64" s="793"/>
      <c r="CI64" s="794"/>
      <c r="CJ64" s="794"/>
      <c r="CK64" s="794"/>
      <c r="CL64" s="795"/>
      <c r="CM64" s="793"/>
      <c r="CN64" s="794"/>
      <c r="CO64" s="794"/>
      <c r="CP64" s="794"/>
      <c r="CQ64" s="795"/>
      <c r="CR64" s="793"/>
      <c r="CS64" s="794"/>
      <c r="CT64" s="794"/>
      <c r="CU64" s="794"/>
      <c r="CV64" s="795"/>
      <c r="CW64" s="793"/>
      <c r="CX64" s="794"/>
      <c r="CY64" s="794"/>
      <c r="CZ64" s="794"/>
      <c r="DA64" s="795"/>
      <c r="DB64" s="793"/>
      <c r="DC64" s="794"/>
      <c r="DD64" s="794"/>
      <c r="DE64" s="794"/>
      <c r="DF64" s="795"/>
      <c r="DG64" s="793"/>
      <c r="DH64" s="794"/>
      <c r="DI64" s="794"/>
      <c r="DJ64" s="794"/>
      <c r="DK64" s="795"/>
      <c r="DL64" s="793"/>
      <c r="DM64" s="794"/>
      <c r="DN64" s="794"/>
      <c r="DO64" s="794"/>
      <c r="DP64" s="795"/>
      <c r="DQ64" s="793"/>
      <c r="DR64" s="794"/>
      <c r="DS64" s="794"/>
      <c r="DT64" s="794"/>
      <c r="DU64" s="795"/>
      <c r="DV64" s="782"/>
      <c r="DW64" s="783"/>
      <c r="DX64" s="783"/>
      <c r="DY64" s="783"/>
      <c r="DZ64" s="796"/>
      <c r="EA64" s="232"/>
    </row>
    <row r="65" spans="1:131" ht="26.25" customHeight="1" thickBot="1" x14ac:dyDescent="0.25">
      <c r="A65" s="235" t="s">
        <v>407</v>
      </c>
      <c r="B65" s="235"/>
      <c r="C65" s="235"/>
      <c r="D65" s="235"/>
      <c r="E65" s="235"/>
      <c r="F65" s="235"/>
      <c r="G65" s="235"/>
      <c r="H65" s="235"/>
      <c r="I65" s="235"/>
      <c r="J65" s="235"/>
      <c r="K65" s="235"/>
      <c r="L65" s="235"/>
      <c r="M65" s="235"/>
      <c r="N65" s="235"/>
      <c r="O65" s="235"/>
      <c r="P65" s="235"/>
      <c r="Q65" s="235"/>
      <c r="R65" s="235"/>
      <c r="S65" s="235"/>
      <c r="T65" s="235"/>
      <c r="U65" s="235"/>
      <c r="V65" s="235"/>
      <c r="W65" s="235"/>
      <c r="X65" s="235"/>
      <c r="Y65" s="235"/>
      <c r="Z65" s="235"/>
      <c r="AA65" s="235"/>
      <c r="AB65" s="235"/>
      <c r="AC65" s="235"/>
      <c r="AD65" s="235"/>
      <c r="AE65" s="235"/>
      <c r="AF65" s="235"/>
      <c r="AG65" s="235"/>
      <c r="AH65" s="235"/>
      <c r="AI65" s="235"/>
      <c r="AJ65" s="235"/>
      <c r="AK65" s="235"/>
      <c r="AL65" s="235"/>
      <c r="AM65" s="235"/>
      <c r="AN65" s="235"/>
      <c r="AO65" s="235"/>
      <c r="AP65" s="235"/>
      <c r="AQ65" s="235"/>
      <c r="AR65" s="235"/>
      <c r="AS65" s="235"/>
      <c r="AT65" s="235"/>
      <c r="AU65" s="235"/>
      <c r="AV65" s="235"/>
      <c r="AW65" s="235"/>
      <c r="AX65" s="235"/>
      <c r="AY65" s="235"/>
      <c r="AZ65" s="235"/>
      <c r="BA65" s="235"/>
      <c r="BB65" s="235"/>
      <c r="BC65" s="235"/>
      <c r="BD65" s="235"/>
      <c r="BE65" s="244"/>
      <c r="BF65" s="244"/>
      <c r="BG65" s="244"/>
      <c r="BH65" s="244"/>
      <c r="BI65" s="244"/>
      <c r="BJ65" s="244"/>
      <c r="BK65" s="244"/>
      <c r="BL65" s="244"/>
      <c r="BM65" s="244"/>
      <c r="BN65" s="244"/>
      <c r="BO65" s="244"/>
      <c r="BP65" s="244"/>
      <c r="BQ65" s="241">
        <v>59</v>
      </c>
      <c r="BR65" s="242"/>
      <c r="BS65" s="782"/>
      <c r="BT65" s="783"/>
      <c r="BU65" s="783"/>
      <c r="BV65" s="783"/>
      <c r="BW65" s="783"/>
      <c r="BX65" s="783"/>
      <c r="BY65" s="783"/>
      <c r="BZ65" s="783"/>
      <c r="CA65" s="783"/>
      <c r="CB65" s="783"/>
      <c r="CC65" s="783"/>
      <c r="CD65" s="783"/>
      <c r="CE65" s="783"/>
      <c r="CF65" s="783"/>
      <c r="CG65" s="784"/>
      <c r="CH65" s="793"/>
      <c r="CI65" s="794"/>
      <c r="CJ65" s="794"/>
      <c r="CK65" s="794"/>
      <c r="CL65" s="795"/>
      <c r="CM65" s="793"/>
      <c r="CN65" s="794"/>
      <c r="CO65" s="794"/>
      <c r="CP65" s="794"/>
      <c r="CQ65" s="795"/>
      <c r="CR65" s="793"/>
      <c r="CS65" s="794"/>
      <c r="CT65" s="794"/>
      <c r="CU65" s="794"/>
      <c r="CV65" s="795"/>
      <c r="CW65" s="793"/>
      <c r="CX65" s="794"/>
      <c r="CY65" s="794"/>
      <c r="CZ65" s="794"/>
      <c r="DA65" s="795"/>
      <c r="DB65" s="793"/>
      <c r="DC65" s="794"/>
      <c r="DD65" s="794"/>
      <c r="DE65" s="794"/>
      <c r="DF65" s="795"/>
      <c r="DG65" s="793"/>
      <c r="DH65" s="794"/>
      <c r="DI65" s="794"/>
      <c r="DJ65" s="794"/>
      <c r="DK65" s="795"/>
      <c r="DL65" s="793"/>
      <c r="DM65" s="794"/>
      <c r="DN65" s="794"/>
      <c r="DO65" s="794"/>
      <c r="DP65" s="795"/>
      <c r="DQ65" s="793"/>
      <c r="DR65" s="794"/>
      <c r="DS65" s="794"/>
      <c r="DT65" s="794"/>
      <c r="DU65" s="795"/>
      <c r="DV65" s="782"/>
      <c r="DW65" s="783"/>
      <c r="DX65" s="783"/>
      <c r="DY65" s="783"/>
      <c r="DZ65" s="796"/>
      <c r="EA65" s="232"/>
    </row>
    <row r="66" spans="1:131" ht="26.25" customHeight="1" x14ac:dyDescent="0.2">
      <c r="A66" s="754" t="s">
        <v>408</v>
      </c>
      <c r="B66" s="755"/>
      <c r="C66" s="755"/>
      <c r="D66" s="755"/>
      <c r="E66" s="755"/>
      <c r="F66" s="755"/>
      <c r="G66" s="755"/>
      <c r="H66" s="755"/>
      <c r="I66" s="755"/>
      <c r="J66" s="755"/>
      <c r="K66" s="755"/>
      <c r="L66" s="755"/>
      <c r="M66" s="755"/>
      <c r="N66" s="755"/>
      <c r="O66" s="755"/>
      <c r="P66" s="756"/>
      <c r="Q66" s="731" t="s">
        <v>394</v>
      </c>
      <c r="R66" s="732"/>
      <c r="S66" s="732"/>
      <c r="T66" s="732"/>
      <c r="U66" s="733"/>
      <c r="V66" s="731" t="s">
        <v>409</v>
      </c>
      <c r="W66" s="732"/>
      <c r="X66" s="732"/>
      <c r="Y66" s="732"/>
      <c r="Z66" s="733"/>
      <c r="AA66" s="731" t="s">
        <v>410</v>
      </c>
      <c r="AB66" s="732"/>
      <c r="AC66" s="732"/>
      <c r="AD66" s="732"/>
      <c r="AE66" s="733"/>
      <c r="AF66" s="862" t="s">
        <v>411</v>
      </c>
      <c r="AG66" s="823"/>
      <c r="AH66" s="823"/>
      <c r="AI66" s="823"/>
      <c r="AJ66" s="863"/>
      <c r="AK66" s="731" t="s">
        <v>412</v>
      </c>
      <c r="AL66" s="755"/>
      <c r="AM66" s="755"/>
      <c r="AN66" s="755"/>
      <c r="AO66" s="756"/>
      <c r="AP66" s="731" t="s">
        <v>413</v>
      </c>
      <c r="AQ66" s="732"/>
      <c r="AR66" s="732"/>
      <c r="AS66" s="732"/>
      <c r="AT66" s="733"/>
      <c r="AU66" s="731" t="s">
        <v>414</v>
      </c>
      <c r="AV66" s="732"/>
      <c r="AW66" s="732"/>
      <c r="AX66" s="732"/>
      <c r="AY66" s="733"/>
      <c r="AZ66" s="731" t="s">
        <v>378</v>
      </c>
      <c r="BA66" s="732"/>
      <c r="BB66" s="732"/>
      <c r="BC66" s="732"/>
      <c r="BD66" s="743"/>
      <c r="BE66" s="244"/>
      <c r="BF66" s="244"/>
      <c r="BG66" s="244"/>
      <c r="BH66" s="244"/>
      <c r="BI66" s="244"/>
      <c r="BJ66" s="244"/>
      <c r="BK66" s="244"/>
      <c r="BL66" s="244"/>
      <c r="BM66" s="244"/>
      <c r="BN66" s="244"/>
      <c r="BO66" s="244"/>
      <c r="BP66" s="244"/>
      <c r="BQ66" s="241">
        <v>60</v>
      </c>
      <c r="BR66" s="246"/>
      <c r="BS66" s="867"/>
      <c r="BT66" s="868"/>
      <c r="BU66" s="868"/>
      <c r="BV66" s="868"/>
      <c r="BW66" s="868"/>
      <c r="BX66" s="868"/>
      <c r="BY66" s="868"/>
      <c r="BZ66" s="868"/>
      <c r="CA66" s="868"/>
      <c r="CB66" s="868"/>
      <c r="CC66" s="868"/>
      <c r="CD66" s="868"/>
      <c r="CE66" s="868"/>
      <c r="CF66" s="868"/>
      <c r="CG66" s="873"/>
      <c r="CH66" s="870"/>
      <c r="CI66" s="871"/>
      <c r="CJ66" s="871"/>
      <c r="CK66" s="871"/>
      <c r="CL66" s="872"/>
      <c r="CM66" s="870"/>
      <c r="CN66" s="871"/>
      <c r="CO66" s="871"/>
      <c r="CP66" s="871"/>
      <c r="CQ66" s="872"/>
      <c r="CR66" s="870"/>
      <c r="CS66" s="871"/>
      <c r="CT66" s="871"/>
      <c r="CU66" s="871"/>
      <c r="CV66" s="872"/>
      <c r="CW66" s="870"/>
      <c r="CX66" s="871"/>
      <c r="CY66" s="871"/>
      <c r="CZ66" s="871"/>
      <c r="DA66" s="872"/>
      <c r="DB66" s="870"/>
      <c r="DC66" s="871"/>
      <c r="DD66" s="871"/>
      <c r="DE66" s="871"/>
      <c r="DF66" s="872"/>
      <c r="DG66" s="870"/>
      <c r="DH66" s="871"/>
      <c r="DI66" s="871"/>
      <c r="DJ66" s="871"/>
      <c r="DK66" s="872"/>
      <c r="DL66" s="870"/>
      <c r="DM66" s="871"/>
      <c r="DN66" s="871"/>
      <c r="DO66" s="871"/>
      <c r="DP66" s="872"/>
      <c r="DQ66" s="870"/>
      <c r="DR66" s="871"/>
      <c r="DS66" s="871"/>
      <c r="DT66" s="871"/>
      <c r="DU66" s="872"/>
      <c r="DV66" s="867"/>
      <c r="DW66" s="868"/>
      <c r="DX66" s="868"/>
      <c r="DY66" s="868"/>
      <c r="DZ66" s="869"/>
      <c r="EA66" s="232"/>
    </row>
    <row r="67" spans="1:131" ht="26.25" customHeight="1" thickBot="1" x14ac:dyDescent="0.25">
      <c r="A67" s="757"/>
      <c r="B67" s="758"/>
      <c r="C67" s="758"/>
      <c r="D67" s="758"/>
      <c r="E67" s="758"/>
      <c r="F67" s="758"/>
      <c r="G67" s="758"/>
      <c r="H67" s="758"/>
      <c r="I67" s="758"/>
      <c r="J67" s="758"/>
      <c r="K67" s="758"/>
      <c r="L67" s="758"/>
      <c r="M67" s="758"/>
      <c r="N67" s="758"/>
      <c r="O67" s="758"/>
      <c r="P67" s="759"/>
      <c r="Q67" s="734"/>
      <c r="R67" s="735"/>
      <c r="S67" s="735"/>
      <c r="T67" s="735"/>
      <c r="U67" s="736"/>
      <c r="V67" s="734"/>
      <c r="W67" s="735"/>
      <c r="X67" s="735"/>
      <c r="Y67" s="735"/>
      <c r="Z67" s="736"/>
      <c r="AA67" s="734"/>
      <c r="AB67" s="735"/>
      <c r="AC67" s="735"/>
      <c r="AD67" s="735"/>
      <c r="AE67" s="736"/>
      <c r="AF67" s="864"/>
      <c r="AG67" s="826"/>
      <c r="AH67" s="826"/>
      <c r="AI67" s="826"/>
      <c r="AJ67" s="865"/>
      <c r="AK67" s="866"/>
      <c r="AL67" s="758"/>
      <c r="AM67" s="758"/>
      <c r="AN67" s="758"/>
      <c r="AO67" s="759"/>
      <c r="AP67" s="734"/>
      <c r="AQ67" s="735"/>
      <c r="AR67" s="735"/>
      <c r="AS67" s="735"/>
      <c r="AT67" s="736"/>
      <c r="AU67" s="734"/>
      <c r="AV67" s="735"/>
      <c r="AW67" s="735"/>
      <c r="AX67" s="735"/>
      <c r="AY67" s="736"/>
      <c r="AZ67" s="734"/>
      <c r="BA67" s="735"/>
      <c r="BB67" s="735"/>
      <c r="BC67" s="735"/>
      <c r="BD67" s="744"/>
      <c r="BE67" s="244"/>
      <c r="BF67" s="244"/>
      <c r="BG67" s="244"/>
      <c r="BH67" s="244"/>
      <c r="BI67" s="244"/>
      <c r="BJ67" s="244"/>
      <c r="BK67" s="244"/>
      <c r="BL67" s="244"/>
      <c r="BM67" s="244"/>
      <c r="BN67" s="244"/>
      <c r="BO67" s="244"/>
      <c r="BP67" s="244"/>
      <c r="BQ67" s="241">
        <v>61</v>
      </c>
      <c r="BR67" s="246"/>
      <c r="BS67" s="867"/>
      <c r="BT67" s="868"/>
      <c r="BU67" s="868"/>
      <c r="BV67" s="868"/>
      <c r="BW67" s="868"/>
      <c r="BX67" s="868"/>
      <c r="BY67" s="868"/>
      <c r="BZ67" s="868"/>
      <c r="CA67" s="868"/>
      <c r="CB67" s="868"/>
      <c r="CC67" s="868"/>
      <c r="CD67" s="868"/>
      <c r="CE67" s="868"/>
      <c r="CF67" s="868"/>
      <c r="CG67" s="873"/>
      <c r="CH67" s="870"/>
      <c r="CI67" s="871"/>
      <c r="CJ67" s="871"/>
      <c r="CK67" s="871"/>
      <c r="CL67" s="872"/>
      <c r="CM67" s="870"/>
      <c r="CN67" s="871"/>
      <c r="CO67" s="871"/>
      <c r="CP67" s="871"/>
      <c r="CQ67" s="872"/>
      <c r="CR67" s="870"/>
      <c r="CS67" s="871"/>
      <c r="CT67" s="871"/>
      <c r="CU67" s="871"/>
      <c r="CV67" s="872"/>
      <c r="CW67" s="870"/>
      <c r="CX67" s="871"/>
      <c r="CY67" s="871"/>
      <c r="CZ67" s="871"/>
      <c r="DA67" s="872"/>
      <c r="DB67" s="870"/>
      <c r="DC67" s="871"/>
      <c r="DD67" s="871"/>
      <c r="DE67" s="871"/>
      <c r="DF67" s="872"/>
      <c r="DG67" s="870"/>
      <c r="DH67" s="871"/>
      <c r="DI67" s="871"/>
      <c r="DJ67" s="871"/>
      <c r="DK67" s="872"/>
      <c r="DL67" s="870"/>
      <c r="DM67" s="871"/>
      <c r="DN67" s="871"/>
      <c r="DO67" s="871"/>
      <c r="DP67" s="872"/>
      <c r="DQ67" s="870"/>
      <c r="DR67" s="871"/>
      <c r="DS67" s="871"/>
      <c r="DT67" s="871"/>
      <c r="DU67" s="872"/>
      <c r="DV67" s="867"/>
      <c r="DW67" s="868"/>
      <c r="DX67" s="868"/>
      <c r="DY67" s="868"/>
      <c r="DZ67" s="869"/>
      <c r="EA67" s="232"/>
    </row>
    <row r="68" spans="1:131" ht="26.25" customHeight="1" thickTop="1" x14ac:dyDescent="0.2">
      <c r="A68" s="239">
        <v>1</v>
      </c>
      <c r="B68" s="878" t="s">
        <v>570</v>
      </c>
      <c r="C68" s="879"/>
      <c r="D68" s="879"/>
      <c r="E68" s="879"/>
      <c r="F68" s="879"/>
      <c r="G68" s="879"/>
      <c r="H68" s="879"/>
      <c r="I68" s="879"/>
      <c r="J68" s="879"/>
      <c r="K68" s="879"/>
      <c r="L68" s="879"/>
      <c r="M68" s="879"/>
      <c r="N68" s="879"/>
      <c r="O68" s="879"/>
      <c r="P68" s="880"/>
      <c r="Q68" s="881">
        <v>8285</v>
      </c>
      <c r="R68" s="874">
        <v>7961</v>
      </c>
      <c r="S68" s="874">
        <v>7961</v>
      </c>
      <c r="T68" s="874">
        <v>7961</v>
      </c>
      <c r="U68" s="874">
        <v>7961</v>
      </c>
      <c r="V68" s="874">
        <v>7743</v>
      </c>
      <c r="W68" s="874">
        <v>7475</v>
      </c>
      <c r="X68" s="874">
        <v>7475</v>
      </c>
      <c r="Y68" s="874">
        <v>7475</v>
      </c>
      <c r="Z68" s="874">
        <v>7475</v>
      </c>
      <c r="AA68" s="874">
        <v>541</v>
      </c>
      <c r="AB68" s="874">
        <v>486</v>
      </c>
      <c r="AC68" s="874">
        <v>486</v>
      </c>
      <c r="AD68" s="874">
        <v>486</v>
      </c>
      <c r="AE68" s="874">
        <v>486</v>
      </c>
      <c r="AF68" s="874">
        <v>541</v>
      </c>
      <c r="AG68" s="874">
        <v>486</v>
      </c>
      <c r="AH68" s="874">
        <v>486</v>
      </c>
      <c r="AI68" s="874">
        <v>486</v>
      </c>
      <c r="AJ68" s="874">
        <v>486</v>
      </c>
      <c r="AK68" s="874">
        <v>105</v>
      </c>
      <c r="AL68" s="874">
        <v>9</v>
      </c>
      <c r="AM68" s="874">
        <v>9</v>
      </c>
      <c r="AN68" s="874">
        <v>9</v>
      </c>
      <c r="AO68" s="874">
        <v>9</v>
      </c>
      <c r="AP68" s="874">
        <v>4341</v>
      </c>
      <c r="AQ68" s="874">
        <v>4476</v>
      </c>
      <c r="AR68" s="874">
        <v>4476</v>
      </c>
      <c r="AS68" s="874">
        <v>4476</v>
      </c>
      <c r="AT68" s="874">
        <v>4476</v>
      </c>
      <c r="AU68" s="875">
        <v>187</v>
      </c>
      <c r="AV68" s="875">
        <v>192</v>
      </c>
      <c r="AW68" s="875">
        <v>192</v>
      </c>
      <c r="AX68" s="875">
        <v>192</v>
      </c>
      <c r="AY68" s="875">
        <v>192</v>
      </c>
      <c r="AZ68" s="876"/>
      <c r="BA68" s="876"/>
      <c r="BB68" s="876"/>
      <c r="BC68" s="876"/>
      <c r="BD68" s="877"/>
      <c r="BE68" s="244"/>
      <c r="BF68" s="244"/>
      <c r="BG68" s="244"/>
      <c r="BH68" s="244"/>
      <c r="BI68" s="244"/>
      <c r="BJ68" s="244"/>
      <c r="BK68" s="244"/>
      <c r="BL68" s="244"/>
      <c r="BM68" s="244"/>
      <c r="BN68" s="244"/>
      <c r="BO68" s="244"/>
      <c r="BP68" s="244"/>
      <c r="BQ68" s="241">
        <v>62</v>
      </c>
      <c r="BR68" s="246"/>
      <c r="BS68" s="867"/>
      <c r="BT68" s="868"/>
      <c r="BU68" s="868"/>
      <c r="BV68" s="868"/>
      <c r="BW68" s="868"/>
      <c r="BX68" s="868"/>
      <c r="BY68" s="868"/>
      <c r="BZ68" s="868"/>
      <c r="CA68" s="868"/>
      <c r="CB68" s="868"/>
      <c r="CC68" s="868"/>
      <c r="CD68" s="868"/>
      <c r="CE68" s="868"/>
      <c r="CF68" s="868"/>
      <c r="CG68" s="873"/>
      <c r="CH68" s="870"/>
      <c r="CI68" s="871"/>
      <c r="CJ68" s="871"/>
      <c r="CK68" s="871"/>
      <c r="CL68" s="872"/>
      <c r="CM68" s="870"/>
      <c r="CN68" s="871"/>
      <c r="CO68" s="871"/>
      <c r="CP68" s="871"/>
      <c r="CQ68" s="872"/>
      <c r="CR68" s="870"/>
      <c r="CS68" s="871"/>
      <c r="CT68" s="871"/>
      <c r="CU68" s="871"/>
      <c r="CV68" s="872"/>
      <c r="CW68" s="870"/>
      <c r="CX68" s="871"/>
      <c r="CY68" s="871"/>
      <c r="CZ68" s="871"/>
      <c r="DA68" s="872"/>
      <c r="DB68" s="870"/>
      <c r="DC68" s="871"/>
      <c r="DD68" s="871"/>
      <c r="DE68" s="871"/>
      <c r="DF68" s="872"/>
      <c r="DG68" s="870"/>
      <c r="DH68" s="871"/>
      <c r="DI68" s="871"/>
      <c r="DJ68" s="871"/>
      <c r="DK68" s="872"/>
      <c r="DL68" s="870"/>
      <c r="DM68" s="871"/>
      <c r="DN68" s="871"/>
      <c r="DO68" s="871"/>
      <c r="DP68" s="872"/>
      <c r="DQ68" s="870"/>
      <c r="DR68" s="871"/>
      <c r="DS68" s="871"/>
      <c r="DT68" s="871"/>
      <c r="DU68" s="872"/>
      <c r="DV68" s="867"/>
      <c r="DW68" s="868"/>
      <c r="DX68" s="868"/>
      <c r="DY68" s="868"/>
      <c r="DZ68" s="869"/>
      <c r="EA68" s="232"/>
    </row>
    <row r="69" spans="1:131" ht="26.25" customHeight="1" x14ac:dyDescent="0.2">
      <c r="A69" s="241">
        <v>2</v>
      </c>
      <c r="B69" s="878" t="s">
        <v>571</v>
      </c>
      <c r="C69" s="879"/>
      <c r="D69" s="879"/>
      <c r="E69" s="879"/>
      <c r="F69" s="879"/>
      <c r="G69" s="879"/>
      <c r="H69" s="879"/>
      <c r="I69" s="879"/>
      <c r="J69" s="879"/>
      <c r="K69" s="879"/>
      <c r="L69" s="879"/>
      <c r="M69" s="879"/>
      <c r="N69" s="879"/>
      <c r="O69" s="879"/>
      <c r="P69" s="880"/>
      <c r="Q69" s="882">
        <v>156337</v>
      </c>
      <c r="R69" s="883">
        <v>144168</v>
      </c>
      <c r="S69" s="883">
        <v>144168</v>
      </c>
      <c r="T69" s="883">
        <v>144168</v>
      </c>
      <c r="U69" s="883">
        <v>144168</v>
      </c>
      <c r="V69" s="883">
        <v>148325</v>
      </c>
      <c r="W69" s="883">
        <v>138019</v>
      </c>
      <c r="X69" s="883">
        <v>138019</v>
      </c>
      <c r="Y69" s="883">
        <v>138019</v>
      </c>
      <c r="Z69" s="883">
        <v>138019</v>
      </c>
      <c r="AA69" s="883">
        <v>8012</v>
      </c>
      <c r="AB69" s="883">
        <v>6149</v>
      </c>
      <c r="AC69" s="883">
        <v>6149</v>
      </c>
      <c r="AD69" s="883">
        <v>6149</v>
      </c>
      <c r="AE69" s="883">
        <v>6149</v>
      </c>
      <c r="AF69" s="883">
        <v>36177</v>
      </c>
      <c r="AG69" s="883">
        <v>32354</v>
      </c>
      <c r="AH69" s="883">
        <v>32354</v>
      </c>
      <c r="AI69" s="883">
        <v>32354</v>
      </c>
      <c r="AJ69" s="883">
        <v>32354</v>
      </c>
      <c r="AK69" s="884" t="s">
        <v>576</v>
      </c>
      <c r="AL69" s="884"/>
      <c r="AM69" s="884"/>
      <c r="AN69" s="884"/>
      <c r="AO69" s="884"/>
      <c r="AP69" s="884" t="s">
        <v>576</v>
      </c>
      <c r="AQ69" s="884"/>
      <c r="AR69" s="884"/>
      <c r="AS69" s="884"/>
      <c r="AT69" s="884"/>
      <c r="AU69" s="884" t="s">
        <v>576</v>
      </c>
      <c r="AV69" s="884"/>
      <c r="AW69" s="884"/>
      <c r="AX69" s="884"/>
      <c r="AY69" s="884"/>
      <c r="AZ69" s="885" t="s">
        <v>577</v>
      </c>
      <c r="BA69" s="886"/>
      <c r="BB69" s="886"/>
      <c r="BC69" s="886"/>
      <c r="BD69" s="887"/>
      <c r="BE69" s="244"/>
      <c r="BF69" s="244"/>
      <c r="BG69" s="244"/>
      <c r="BH69" s="244"/>
      <c r="BI69" s="244"/>
      <c r="BJ69" s="244"/>
      <c r="BK69" s="244"/>
      <c r="BL69" s="244"/>
      <c r="BM69" s="244"/>
      <c r="BN69" s="244"/>
      <c r="BO69" s="244"/>
      <c r="BP69" s="244"/>
      <c r="BQ69" s="241">
        <v>63</v>
      </c>
      <c r="BR69" s="246"/>
      <c r="BS69" s="867"/>
      <c r="BT69" s="868"/>
      <c r="BU69" s="868"/>
      <c r="BV69" s="868"/>
      <c r="BW69" s="868"/>
      <c r="BX69" s="868"/>
      <c r="BY69" s="868"/>
      <c r="BZ69" s="868"/>
      <c r="CA69" s="868"/>
      <c r="CB69" s="868"/>
      <c r="CC69" s="868"/>
      <c r="CD69" s="868"/>
      <c r="CE69" s="868"/>
      <c r="CF69" s="868"/>
      <c r="CG69" s="873"/>
      <c r="CH69" s="870"/>
      <c r="CI69" s="871"/>
      <c r="CJ69" s="871"/>
      <c r="CK69" s="871"/>
      <c r="CL69" s="872"/>
      <c r="CM69" s="870"/>
      <c r="CN69" s="871"/>
      <c r="CO69" s="871"/>
      <c r="CP69" s="871"/>
      <c r="CQ69" s="872"/>
      <c r="CR69" s="870"/>
      <c r="CS69" s="871"/>
      <c r="CT69" s="871"/>
      <c r="CU69" s="871"/>
      <c r="CV69" s="872"/>
      <c r="CW69" s="870"/>
      <c r="CX69" s="871"/>
      <c r="CY69" s="871"/>
      <c r="CZ69" s="871"/>
      <c r="DA69" s="872"/>
      <c r="DB69" s="870"/>
      <c r="DC69" s="871"/>
      <c r="DD69" s="871"/>
      <c r="DE69" s="871"/>
      <c r="DF69" s="872"/>
      <c r="DG69" s="870"/>
      <c r="DH69" s="871"/>
      <c r="DI69" s="871"/>
      <c r="DJ69" s="871"/>
      <c r="DK69" s="872"/>
      <c r="DL69" s="870"/>
      <c r="DM69" s="871"/>
      <c r="DN69" s="871"/>
      <c r="DO69" s="871"/>
      <c r="DP69" s="872"/>
      <c r="DQ69" s="870"/>
      <c r="DR69" s="871"/>
      <c r="DS69" s="871"/>
      <c r="DT69" s="871"/>
      <c r="DU69" s="872"/>
      <c r="DV69" s="867"/>
      <c r="DW69" s="868"/>
      <c r="DX69" s="868"/>
      <c r="DY69" s="868"/>
      <c r="DZ69" s="869"/>
      <c r="EA69" s="232"/>
    </row>
    <row r="70" spans="1:131" ht="26.25" customHeight="1" x14ac:dyDescent="0.2">
      <c r="A70" s="241">
        <v>3</v>
      </c>
      <c r="B70" s="878" t="s">
        <v>572</v>
      </c>
      <c r="C70" s="879"/>
      <c r="D70" s="879"/>
      <c r="E70" s="879"/>
      <c r="F70" s="879"/>
      <c r="G70" s="879"/>
      <c r="H70" s="879"/>
      <c r="I70" s="879"/>
      <c r="J70" s="879"/>
      <c r="K70" s="879"/>
      <c r="L70" s="879"/>
      <c r="M70" s="879"/>
      <c r="N70" s="879"/>
      <c r="O70" s="879"/>
      <c r="P70" s="880"/>
      <c r="Q70" s="882">
        <v>669</v>
      </c>
      <c r="R70" s="883">
        <v>893</v>
      </c>
      <c r="S70" s="883">
        <v>893</v>
      </c>
      <c r="T70" s="883">
        <v>893</v>
      </c>
      <c r="U70" s="883">
        <v>893</v>
      </c>
      <c r="V70" s="883">
        <v>591</v>
      </c>
      <c r="W70" s="883">
        <v>820</v>
      </c>
      <c r="X70" s="883">
        <v>820</v>
      </c>
      <c r="Y70" s="883">
        <v>820</v>
      </c>
      <c r="Z70" s="883">
        <v>820</v>
      </c>
      <c r="AA70" s="883">
        <v>78</v>
      </c>
      <c r="AB70" s="883">
        <v>73</v>
      </c>
      <c r="AC70" s="883">
        <v>73</v>
      </c>
      <c r="AD70" s="883">
        <v>73</v>
      </c>
      <c r="AE70" s="883">
        <v>73</v>
      </c>
      <c r="AF70" s="883">
        <v>78</v>
      </c>
      <c r="AG70" s="883">
        <v>73</v>
      </c>
      <c r="AH70" s="883">
        <v>73</v>
      </c>
      <c r="AI70" s="883">
        <v>73</v>
      </c>
      <c r="AJ70" s="883">
        <v>73</v>
      </c>
      <c r="AK70" s="884" t="s">
        <v>576</v>
      </c>
      <c r="AL70" s="884"/>
      <c r="AM70" s="884"/>
      <c r="AN70" s="884"/>
      <c r="AO70" s="884"/>
      <c r="AP70" s="883" t="s">
        <v>576</v>
      </c>
      <c r="AQ70" s="883"/>
      <c r="AR70" s="883"/>
      <c r="AS70" s="883"/>
      <c r="AT70" s="883"/>
      <c r="AU70" s="892" t="s">
        <v>576</v>
      </c>
      <c r="AV70" s="893"/>
      <c r="AW70" s="893"/>
      <c r="AX70" s="893"/>
      <c r="AY70" s="894"/>
      <c r="AZ70" s="895"/>
      <c r="BA70" s="896"/>
      <c r="BB70" s="896"/>
      <c r="BC70" s="896"/>
      <c r="BD70" s="897"/>
      <c r="BE70" s="244"/>
      <c r="BF70" s="244"/>
      <c r="BG70" s="244"/>
      <c r="BH70" s="244"/>
      <c r="BI70" s="244"/>
      <c r="BJ70" s="244"/>
      <c r="BK70" s="244"/>
      <c r="BL70" s="244"/>
      <c r="BM70" s="244"/>
      <c r="BN70" s="244"/>
      <c r="BO70" s="244"/>
      <c r="BP70" s="244"/>
      <c r="BQ70" s="241">
        <v>64</v>
      </c>
      <c r="BR70" s="246"/>
      <c r="BS70" s="867"/>
      <c r="BT70" s="868"/>
      <c r="BU70" s="868"/>
      <c r="BV70" s="868"/>
      <c r="BW70" s="868"/>
      <c r="BX70" s="868"/>
      <c r="BY70" s="868"/>
      <c r="BZ70" s="868"/>
      <c r="CA70" s="868"/>
      <c r="CB70" s="868"/>
      <c r="CC70" s="868"/>
      <c r="CD70" s="868"/>
      <c r="CE70" s="868"/>
      <c r="CF70" s="868"/>
      <c r="CG70" s="873"/>
      <c r="CH70" s="870"/>
      <c r="CI70" s="871"/>
      <c r="CJ70" s="871"/>
      <c r="CK70" s="871"/>
      <c r="CL70" s="872"/>
      <c r="CM70" s="870"/>
      <c r="CN70" s="871"/>
      <c r="CO70" s="871"/>
      <c r="CP70" s="871"/>
      <c r="CQ70" s="872"/>
      <c r="CR70" s="870"/>
      <c r="CS70" s="871"/>
      <c r="CT70" s="871"/>
      <c r="CU70" s="871"/>
      <c r="CV70" s="872"/>
      <c r="CW70" s="870"/>
      <c r="CX70" s="871"/>
      <c r="CY70" s="871"/>
      <c r="CZ70" s="871"/>
      <c r="DA70" s="872"/>
      <c r="DB70" s="870"/>
      <c r="DC70" s="871"/>
      <c r="DD70" s="871"/>
      <c r="DE70" s="871"/>
      <c r="DF70" s="872"/>
      <c r="DG70" s="870"/>
      <c r="DH70" s="871"/>
      <c r="DI70" s="871"/>
      <c r="DJ70" s="871"/>
      <c r="DK70" s="872"/>
      <c r="DL70" s="870"/>
      <c r="DM70" s="871"/>
      <c r="DN70" s="871"/>
      <c r="DO70" s="871"/>
      <c r="DP70" s="872"/>
      <c r="DQ70" s="870"/>
      <c r="DR70" s="871"/>
      <c r="DS70" s="871"/>
      <c r="DT70" s="871"/>
      <c r="DU70" s="872"/>
      <c r="DV70" s="867"/>
      <c r="DW70" s="868"/>
      <c r="DX70" s="868"/>
      <c r="DY70" s="868"/>
      <c r="DZ70" s="869"/>
      <c r="EA70" s="232"/>
    </row>
    <row r="71" spans="1:131" ht="26.25" customHeight="1" x14ac:dyDescent="0.2">
      <c r="A71" s="241">
        <v>4</v>
      </c>
      <c r="B71" s="878" t="s">
        <v>573</v>
      </c>
      <c r="C71" s="879"/>
      <c r="D71" s="879"/>
      <c r="E71" s="879"/>
      <c r="F71" s="879"/>
      <c r="G71" s="879"/>
      <c r="H71" s="879"/>
      <c r="I71" s="879"/>
      <c r="J71" s="879"/>
      <c r="K71" s="879"/>
      <c r="L71" s="879"/>
      <c r="M71" s="879"/>
      <c r="N71" s="879"/>
      <c r="O71" s="879"/>
      <c r="P71" s="880"/>
      <c r="Q71" s="888">
        <v>85568</v>
      </c>
      <c r="R71" s="889">
        <v>76940</v>
      </c>
      <c r="S71" s="889">
        <v>76940</v>
      </c>
      <c r="T71" s="889">
        <v>76940</v>
      </c>
      <c r="U71" s="890">
        <v>76940</v>
      </c>
      <c r="V71" s="891">
        <v>81790</v>
      </c>
      <c r="W71" s="889">
        <v>73165</v>
      </c>
      <c r="X71" s="889">
        <v>73165</v>
      </c>
      <c r="Y71" s="889">
        <v>73165</v>
      </c>
      <c r="Z71" s="890">
        <v>73165</v>
      </c>
      <c r="AA71" s="891">
        <v>3778</v>
      </c>
      <c r="AB71" s="889">
        <v>3775</v>
      </c>
      <c r="AC71" s="889">
        <v>3775</v>
      </c>
      <c r="AD71" s="889">
        <v>3775</v>
      </c>
      <c r="AE71" s="890">
        <v>3775</v>
      </c>
      <c r="AF71" s="891">
        <v>3733</v>
      </c>
      <c r="AG71" s="889">
        <v>3775</v>
      </c>
      <c r="AH71" s="889">
        <v>3775</v>
      </c>
      <c r="AI71" s="889">
        <v>3775</v>
      </c>
      <c r="AJ71" s="890">
        <v>3775</v>
      </c>
      <c r="AK71" s="891">
        <v>8772</v>
      </c>
      <c r="AL71" s="889">
        <v>7300</v>
      </c>
      <c r="AM71" s="889">
        <v>7300</v>
      </c>
      <c r="AN71" s="889">
        <v>7300</v>
      </c>
      <c r="AO71" s="890">
        <v>7300</v>
      </c>
      <c r="AP71" s="891">
        <v>46122</v>
      </c>
      <c r="AQ71" s="889">
        <v>42318</v>
      </c>
      <c r="AR71" s="889">
        <v>42318</v>
      </c>
      <c r="AS71" s="889">
        <v>42318</v>
      </c>
      <c r="AT71" s="890">
        <v>42318</v>
      </c>
      <c r="AU71" s="892">
        <v>969</v>
      </c>
      <c r="AV71" s="893"/>
      <c r="AW71" s="893"/>
      <c r="AX71" s="893"/>
      <c r="AY71" s="894"/>
      <c r="AZ71" s="885"/>
      <c r="BA71" s="886"/>
      <c r="BB71" s="886"/>
      <c r="BC71" s="886"/>
      <c r="BD71" s="887"/>
      <c r="BE71" s="244"/>
      <c r="BF71" s="244"/>
      <c r="BG71" s="244"/>
      <c r="BH71" s="244"/>
      <c r="BI71" s="244"/>
      <c r="BJ71" s="244"/>
      <c r="BK71" s="244"/>
      <c r="BL71" s="244"/>
      <c r="BM71" s="244"/>
      <c r="BN71" s="244"/>
      <c r="BO71" s="244"/>
      <c r="BP71" s="244"/>
      <c r="BQ71" s="241">
        <v>65</v>
      </c>
      <c r="BR71" s="246"/>
      <c r="BS71" s="867"/>
      <c r="BT71" s="868"/>
      <c r="BU71" s="868"/>
      <c r="BV71" s="868"/>
      <c r="BW71" s="868"/>
      <c r="BX71" s="868"/>
      <c r="BY71" s="868"/>
      <c r="BZ71" s="868"/>
      <c r="CA71" s="868"/>
      <c r="CB71" s="868"/>
      <c r="CC71" s="868"/>
      <c r="CD71" s="868"/>
      <c r="CE71" s="868"/>
      <c r="CF71" s="868"/>
      <c r="CG71" s="873"/>
      <c r="CH71" s="870"/>
      <c r="CI71" s="871"/>
      <c r="CJ71" s="871"/>
      <c r="CK71" s="871"/>
      <c r="CL71" s="872"/>
      <c r="CM71" s="870"/>
      <c r="CN71" s="871"/>
      <c r="CO71" s="871"/>
      <c r="CP71" s="871"/>
      <c r="CQ71" s="872"/>
      <c r="CR71" s="870"/>
      <c r="CS71" s="871"/>
      <c r="CT71" s="871"/>
      <c r="CU71" s="871"/>
      <c r="CV71" s="872"/>
      <c r="CW71" s="870"/>
      <c r="CX71" s="871"/>
      <c r="CY71" s="871"/>
      <c r="CZ71" s="871"/>
      <c r="DA71" s="872"/>
      <c r="DB71" s="870"/>
      <c r="DC71" s="871"/>
      <c r="DD71" s="871"/>
      <c r="DE71" s="871"/>
      <c r="DF71" s="872"/>
      <c r="DG71" s="870"/>
      <c r="DH71" s="871"/>
      <c r="DI71" s="871"/>
      <c r="DJ71" s="871"/>
      <c r="DK71" s="872"/>
      <c r="DL71" s="870"/>
      <c r="DM71" s="871"/>
      <c r="DN71" s="871"/>
      <c r="DO71" s="871"/>
      <c r="DP71" s="872"/>
      <c r="DQ71" s="870"/>
      <c r="DR71" s="871"/>
      <c r="DS71" s="871"/>
      <c r="DT71" s="871"/>
      <c r="DU71" s="872"/>
      <c r="DV71" s="867"/>
      <c r="DW71" s="868"/>
      <c r="DX71" s="868"/>
      <c r="DY71" s="868"/>
      <c r="DZ71" s="869"/>
      <c r="EA71" s="232"/>
    </row>
    <row r="72" spans="1:131" ht="26.25" customHeight="1" x14ac:dyDescent="0.2">
      <c r="A72" s="241">
        <v>5</v>
      </c>
      <c r="B72" s="878" t="s">
        <v>574</v>
      </c>
      <c r="C72" s="879"/>
      <c r="D72" s="879"/>
      <c r="E72" s="879"/>
      <c r="F72" s="879"/>
      <c r="G72" s="879"/>
      <c r="H72" s="879"/>
      <c r="I72" s="879"/>
      <c r="J72" s="879"/>
      <c r="K72" s="879"/>
      <c r="L72" s="879"/>
      <c r="M72" s="879"/>
      <c r="N72" s="879"/>
      <c r="O72" s="879"/>
      <c r="P72" s="880"/>
      <c r="Q72" s="888">
        <v>6529</v>
      </c>
      <c r="R72" s="889">
        <v>6933</v>
      </c>
      <c r="S72" s="889">
        <v>6933</v>
      </c>
      <c r="T72" s="889">
        <v>6933</v>
      </c>
      <c r="U72" s="890">
        <v>6933</v>
      </c>
      <c r="V72" s="891">
        <v>6443</v>
      </c>
      <c r="W72" s="889">
        <v>6850</v>
      </c>
      <c r="X72" s="889">
        <v>6850</v>
      </c>
      <c r="Y72" s="889">
        <v>6850</v>
      </c>
      <c r="Z72" s="890">
        <v>6850</v>
      </c>
      <c r="AA72" s="891">
        <v>86</v>
      </c>
      <c r="AB72" s="889">
        <v>82</v>
      </c>
      <c r="AC72" s="889">
        <v>82</v>
      </c>
      <c r="AD72" s="889">
        <v>82</v>
      </c>
      <c r="AE72" s="890">
        <v>82</v>
      </c>
      <c r="AF72" s="891">
        <v>86</v>
      </c>
      <c r="AG72" s="889">
        <v>82</v>
      </c>
      <c r="AH72" s="889">
        <v>82</v>
      </c>
      <c r="AI72" s="889">
        <v>82</v>
      </c>
      <c r="AJ72" s="890">
        <v>82</v>
      </c>
      <c r="AK72" s="891">
        <v>1926</v>
      </c>
      <c r="AL72" s="889">
        <v>2485</v>
      </c>
      <c r="AM72" s="889">
        <v>2485</v>
      </c>
      <c r="AN72" s="889">
        <v>2485</v>
      </c>
      <c r="AO72" s="890">
        <v>2485</v>
      </c>
      <c r="AP72" s="898" t="s">
        <v>576</v>
      </c>
      <c r="AQ72" s="899"/>
      <c r="AR72" s="899"/>
      <c r="AS72" s="899"/>
      <c r="AT72" s="900"/>
      <c r="AU72" s="898" t="s">
        <v>576</v>
      </c>
      <c r="AV72" s="899"/>
      <c r="AW72" s="899"/>
      <c r="AX72" s="899"/>
      <c r="AY72" s="900"/>
      <c r="AZ72" s="884"/>
      <c r="BA72" s="884"/>
      <c r="BB72" s="884"/>
      <c r="BC72" s="884"/>
      <c r="BD72" s="901"/>
      <c r="BE72" s="244"/>
      <c r="BF72" s="244"/>
      <c r="BG72" s="244"/>
      <c r="BH72" s="244"/>
      <c r="BI72" s="244"/>
      <c r="BJ72" s="244"/>
      <c r="BK72" s="244"/>
      <c r="BL72" s="244"/>
      <c r="BM72" s="244"/>
      <c r="BN72" s="244"/>
      <c r="BO72" s="244"/>
      <c r="BP72" s="244"/>
      <c r="BQ72" s="241">
        <v>66</v>
      </c>
      <c r="BR72" s="246"/>
      <c r="BS72" s="867"/>
      <c r="BT72" s="868"/>
      <c r="BU72" s="868"/>
      <c r="BV72" s="868"/>
      <c r="BW72" s="868"/>
      <c r="BX72" s="868"/>
      <c r="BY72" s="868"/>
      <c r="BZ72" s="868"/>
      <c r="CA72" s="868"/>
      <c r="CB72" s="868"/>
      <c r="CC72" s="868"/>
      <c r="CD72" s="868"/>
      <c r="CE72" s="868"/>
      <c r="CF72" s="868"/>
      <c r="CG72" s="873"/>
      <c r="CH72" s="870"/>
      <c r="CI72" s="871"/>
      <c r="CJ72" s="871"/>
      <c r="CK72" s="871"/>
      <c r="CL72" s="872"/>
      <c r="CM72" s="870"/>
      <c r="CN72" s="871"/>
      <c r="CO72" s="871"/>
      <c r="CP72" s="871"/>
      <c r="CQ72" s="872"/>
      <c r="CR72" s="870"/>
      <c r="CS72" s="871"/>
      <c r="CT72" s="871"/>
      <c r="CU72" s="871"/>
      <c r="CV72" s="872"/>
      <c r="CW72" s="870"/>
      <c r="CX72" s="871"/>
      <c r="CY72" s="871"/>
      <c r="CZ72" s="871"/>
      <c r="DA72" s="872"/>
      <c r="DB72" s="870"/>
      <c r="DC72" s="871"/>
      <c r="DD72" s="871"/>
      <c r="DE72" s="871"/>
      <c r="DF72" s="872"/>
      <c r="DG72" s="870"/>
      <c r="DH72" s="871"/>
      <c r="DI72" s="871"/>
      <c r="DJ72" s="871"/>
      <c r="DK72" s="872"/>
      <c r="DL72" s="870"/>
      <c r="DM72" s="871"/>
      <c r="DN72" s="871"/>
      <c r="DO72" s="871"/>
      <c r="DP72" s="872"/>
      <c r="DQ72" s="870"/>
      <c r="DR72" s="871"/>
      <c r="DS72" s="871"/>
      <c r="DT72" s="871"/>
      <c r="DU72" s="872"/>
      <c r="DV72" s="867"/>
      <c r="DW72" s="868"/>
      <c r="DX72" s="868"/>
      <c r="DY72" s="868"/>
      <c r="DZ72" s="869"/>
      <c r="EA72" s="232"/>
    </row>
    <row r="73" spans="1:131" ht="26.25" customHeight="1" x14ac:dyDescent="0.2">
      <c r="A73" s="241">
        <v>6</v>
      </c>
      <c r="B73" s="878" t="s">
        <v>575</v>
      </c>
      <c r="C73" s="879"/>
      <c r="D73" s="879"/>
      <c r="E73" s="879"/>
      <c r="F73" s="879"/>
      <c r="G73" s="879"/>
      <c r="H73" s="879"/>
      <c r="I73" s="879"/>
      <c r="J73" s="879"/>
      <c r="K73" s="879"/>
      <c r="L73" s="879"/>
      <c r="M73" s="879"/>
      <c r="N73" s="879"/>
      <c r="O73" s="879"/>
      <c r="P73" s="880"/>
      <c r="Q73" s="888">
        <v>1444184</v>
      </c>
      <c r="R73" s="889">
        <v>1385861</v>
      </c>
      <c r="S73" s="889">
        <v>1385861</v>
      </c>
      <c r="T73" s="889">
        <v>1385861</v>
      </c>
      <c r="U73" s="890">
        <v>1385861</v>
      </c>
      <c r="V73" s="891">
        <v>1404896</v>
      </c>
      <c r="W73" s="889">
        <v>1346246</v>
      </c>
      <c r="X73" s="889">
        <v>1346246</v>
      </c>
      <c r="Y73" s="889">
        <v>1346246</v>
      </c>
      <c r="Z73" s="890">
        <v>1346246</v>
      </c>
      <c r="AA73" s="891">
        <v>39288</v>
      </c>
      <c r="AB73" s="889">
        <v>39615</v>
      </c>
      <c r="AC73" s="889">
        <v>39615</v>
      </c>
      <c r="AD73" s="889">
        <v>39615</v>
      </c>
      <c r="AE73" s="890">
        <v>39615</v>
      </c>
      <c r="AF73" s="891">
        <v>39288</v>
      </c>
      <c r="AG73" s="889">
        <v>39615</v>
      </c>
      <c r="AH73" s="889">
        <v>39615</v>
      </c>
      <c r="AI73" s="889">
        <v>39615</v>
      </c>
      <c r="AJ73" s="890">
        <v>39615</v>
      </c>
      <c r="AK73" s="906">
        <v>16623</v>
      </c>
      <c r="AL73" s="907">
        <v>13582</v>
      </c>
      <c r="AM73" s="907">
        <v>13582</v>
      </c>
      <c r="AN73" s="907">
        <v>13582</v>
      </c>
      <c r="AO73" s="908">
        <v>13582</v>
      </c>
      <c r="AP73" s="898" t="s">
        <v>576</v>
      </c>
      <c r="AQ73" s="899"/>
      <c r="AR73" s="899"/>
      <c r="AS73" s="899"/>
      <c r="AT73" s="900"/>
      <c r="AU73" s="898" t="s">
        <v>576</v>
      </c>
      <c r="AV73" s="899"/>
      <c r="AW73" s="899"/>
      <c r="AX73" s="899"/>
      <c r="AY73" s="900"/>
      <c r="AZ73" s="884"/>
      <c r="BA73" s="884"/>
      <c r="BB73" s="884"/>
      <c r="BC73" s="884"/>
      <c r="BD73" s="901"/>
      <c r="BE73" s="244"/>
      <c r="BF73" s="244"/>
      <c r="BG73" s="244"/>
      <c r="BH73" s="244"/>
      <c r="BI73" s="244"/>
      <c r="BJ73" s="244"/>
      <c r="BK73" s="244"/>
      <c r="BL73" s="244"/>
      <c r="BM73" s="244"/>
      <c r="BN73" s="244"/>
      <c r="BO73" s="244"/>
      <c r="BP73" s="244"/>
      <c r="BQ73" s="241">
        <v>67</v>
      </c>
      <c r="BR73" s="246"/>
      <c r="BS73" s="867"/>
      <c r="BT73" s="868"/>
      <c r="BU73" s="868"/>
      <c r="BV73" s="868"/>
      <c r="BW73" s="868"/>
      <c r="BX73" s="868"/>
      <c r="BY73" s="868"/>
      <c r="BZ73" s="868"/>
      <c r="CA73" s="868"/>
      <c r="CB73" s="868"/>
      <c r="CC73" s="868"/>
      <c r="CD73" s="868"/>
      <c r="CE73" s="868"/>
      <c r="CF73" s="868"/>
      <c r="CG73" s="873"/>
      <c r="CH73" s="870"/>
      <c r="CI73" s="871"/>
      <c r="CJ73" s="871"/>
      <c r="CK73" s="871"/>
      <c r="CL73" s="872"/>
      <c r="CM73" s="870"/>
      <c r="CN73" s="871"/>
      <c r="CO73" s="871"/>
      <c r="CP73" s="871"/>
      <c r="CQ73" s="872"/>
      <c r="CR73" s="870"/>
      <c r="CS73" s="871"/>
      <c r="CT73" s="871"/>
      <c r="CU73" s="871"/>
      <c r="CV73" s="872"/>
      <c r="CW73" s="870"/>
      <c r="CX73" s="871"/>
      <c r="CY73" s="871"/>
      <c r="CZ73" s="871"/>
      <c r="DA73" s="872"/>
      <c r="DB73" s="870"/>
      <c r="DC73" s="871"/>
      <c r="DD73" s="871"/>
      <c r="DE73" s="871"/>
      <c r="DF73" s="872"/>
      <c r="DG73" s="870"/>
      <c r="DH73" s="871"/>
      <c r="DI73" s="871"/>
      <c r="DJ73" s="871"/>
      <c r="DK73" s="872"/>
      <c r="DL73" s="870"/>
      <c r="DM73" s="871"/>
      <c r="DN73" s="871"/>
      <c r="DO73" s="871"/>
      <c r="DP73" s="872"/>
      <c r="DQ73" s="870"/>
      <c r="DR73" s="871"/>
      <c r="DS73" s="871"/>
      <c r="DT73" s="871"/>
      <c r="DU73" s="872"/>
      <c r="DV73" s="867"/>
      <c r="DW73" s="868"/>
      <c r="DX73" s="868"/>
      <c r="DY73" s="868"/>
      <c r="DZ73" s="869"/>
      <c r="EA73" s="232"/>
    </row>
    <row r="74" spans="1:131" ht="26.25" customHeight="1" x14ac:dyDescent="0.2">
      <c r="A74" s="241">
        <v>7</v>
      </c>
      <c r="B74" s="902"/>
      <c r="C74" s="903"/>
      <c r="D74" s="903"/>
      <c r="E74" s="903"/>
      <c r="F74" s="903"/>
      <c r="G74" s="903"/>
      <c r="H74" s="903"/>
      <c r="I74" s="903"/>
      <c r="J74" s="903"/>
      <c r="K74" s="903"/>
      <c r="L74" s="903"/>
      <c r="M74" s="903"/>
      <c r="N74" s="903"/>
      <c r="O74" s="903"/>
      <c r="P74" s="904"/>
      <c r="Q74" s="905"/>
      <c r="R74" s="841"/>
      <c r="S74" s="841"/>
      <c r="T74" s="841"/>
      <c r="U74" s="841"/>
      <c r="V74" s="841"/>
      <c r="W74" s="841"/>
      <c r="X74" s="841"/>
      <c r="Y74" s="841"/>
      <c r="Z74" s="841"/>
      <c r="AA74" s="841"/>
      <c r="AB74" s="841"/>
      <c r="AC74" s="841"/>
      <c r="AD74" s="841"/>
      <c r="AE74" s="841"/>
      <c r="AF74" s="841"/>
      <c r="AG74" s="841"/>
      <c r="AH74" s="841"/>
      <c r="AI74" s="841"/>
      <c r="AJ74" s="841"/>
      <c r="AK74" s="841"/>
      <c r="AL74" s="841"/>
      <c r="AM74" s="841"/>
      <c r="AN74" s="841"/>
      <c r="AO74" s="841"/>
      <c r="AP74" s="841"/>
      <c r="AQ74" s="841"/>
      <c r="AR74" s="841"/>
      <c r="AS74" s="841"/>
      <c r="AT74" s="841"/>
      <c r="AU74" s="841"/>
      <c r="AV74" s="841"/>
      <c r="AW74" s="841"/>
      <c r="AX74" s="841"/>
      <c r="AY74" s="841"/>
      <c r="AZ74" s="838"/>
      <c r="BA74" s="838"/>
      <c r="BB74" s="838"/>
      <c r="BC74" s="838"/>
      <c r="BD74" s="839"/>
      <c r="BE74" s="244"/>
      <c r="BF74" s="244"/>
      <c r="BG74" s="244"/>
      <c r="BH74" s="244"/>
      <c r="BI74" s="244"/>
      <c r="BJ74" s="244"/>
      <c r="BK74" s="244"/>
      <c r="BL74" s="244"/>
      <c r="BM74" s="244"/>
      <c r="BN74" s="244"/>
      <c r="BO74" s="244"/>
      <c r="BP74" s="244"/>
      <c r="BQ74" s="241">
        <v>68</v>
      </c>
      <c r="BR74" s="246"/>
      <c r="BS74" s="867"/>
      <c r="BT74" s="868"/>
      <c r="BU74" s="868"/>
      <c r="BV74" s="868"/>
      <c r="BW74" s="868"/>
      <c r="BX74" s="868"/>
      <c r="BY74" s="868"/>
      <c r="BZ74" s="868"/>
      <c r="CA74" s="868"/>
      <c r="CB74" s="868"/>
      <c r="CC74" s="868"/>
      <c r="CD74" s="868"/>
      <c r="CE74" s="868"/>
      <c r="CF74" s="868"/>
      <c r="CG74" s="873"/>
      <c r="CH74" s="870"/>
      <c r="CI74" s="871"/>
      <c r="CJ74" s="871"/>
      <c r="CK74" s="871"/>
      <c r="CL74" s="872"/>
      <c r="CM74" s="870"/>
      <c r="CN74" s="871"/>
      <c r="CO74" s="871"/>
      <c r="CP74" s="871"/>
      <c r="CQ74" s="872"/>
      <c r="CR74" s="870"/>
      <c r="CS74" s="871"/>
      <c r="CT74" s="871"/>
      <c r="CU74" s="871"/>
      <c r="CV74" s="872"/>
      <c r="CW74" s="870"/>
      <c r="CX74" s="871"/>
      <c r="CY74" s="871"/>
      <c r="CZ74" s="871"/>
      <c r="DA74" s="872"/>
      <c r="DB74" s="870"/>
      <c r="DC74" s="871"/>
      <c r="DD74" s="871"/>
      <c r="DE74" s="871"/>
      <c r="DF74" s="872"/>
      <c r="DG74" s="870"/>
      <c r="DH74" s="871"/>
      <c r="DI74" s="871"/>
      <c r="DJ74" s="871"/>
      <c r="DK74" s="872"/>
      <c r="DL74" s="870"/>
      <c r="DM74" s="871"/>
      <c r="DN74" s="871"/>
      <c r="DO74" s="871"/>
      <c r="DP74" s="872"/>
      <c r="DQ74" s="870"/>
      <c r="DR74" s="871"/>
      <c r="DS74" s="871"/>
      <c r="DT74" s="871"/>
      <c r="DU74" s="872"/>
      <c r="DV74" s="867"/>
      <c r="DW74" s="868"/>
      <c r="DX74" s="868"/>
      <c r="DY74" s="868"/>
      <c r="DZ74" s="869"/>
      <c r="EA74" s="232"/>
    </row>
    <row r="75" spans="1:131" ht="26.25" customHeight="1" x14ac:dyDescent="0.2">
      <c r="A75" s="241">
        <v>8</v>
      </c>
      <c r="B75" s="902"/>
      <c r="C75" s="903"/>
      <c r="D75" s="903"/>
      <c r="E75" s="903"/>
      <c r="F75" s="903"/>
      <c r="G75" s="903"/>
      <c r="H75" s="903"/>
      <c r="I75" s="903"/>
      <c r="J75" s="903"/>
      <c r="K75" s="903"/>
      <c r="L75" s="903"/>
      <c r="M75" s="903"/>
      <c r="N75" s="903"/>
      <c r="O75" s="903"/>
      <c r="P75" s="904"/>
      <c r="Q75" s="909"/>
      <c r="R75" s="910"/>
      <c r="S75" s="910"/>
      <c r="T75" s="910"/>
      <c r="U75" s="840"/>
      <c r="V75" s="911"/>
      <c r="W75" s="910"/>
      <c r="X75" s="910"/>
      <c r="Y75" s="910"/>
      <c r="Z75" s="840"/>
      <c r="AA75" s="911"/>
      <c r="AB75" s="910"/>
      <c r="AC75" s="910"/>
      <c r="AD75" s="910"/>
      <c r="AE75" s="840"/>
      <c r="AF75" s="911"/>
      <c r="AG75" s="910"/>
      <c r="AH75" s="910"/>
      <c r="AI75" s="910"/>
      <c r="AJ75" s="840"/>
      <c r="AK75" s="911"/>
      <c r="AL75" s="910"/>
      <c r="AM75" s="910"/>
      <c r="AN75" s="910"/>
      <c r="AO75" s="840"/>
      <c r="AP75" s="911"/>
      <c r="AQ75" s="910"/>
      <c r="AR75" s="910"/>
      <c r="AS75" s="910"/>
      <c r="AT75" s="840"/>
      <c r="AU75" s="911"/>
      <c r="AV75" s="910"/>
      <c r="AW75" s="910"/>
      <c r="AX75" s="910"/>
      <c r="AY75" s="840"/>
      <c r="AZ75" s="838"/>
      <c r="BA75" s="838"/>
      <c r="BB75" s="838"/>
      <c r="BC75" s="838"/>
      <c r="BD75" s="839"/>
      <c r="BE75" s="244"/>
      <c r="BF75" s="244"/>
      <c r="BG75" s="244"/>
      <c r="BH75" s="244"/>
      <c r="BI75" s="244"/>
      <c r="BJ75" s="244"/>
      <c r="BK75" s="244"/>
      <c r="BL75" s="244"/>
      <c r="BM75" s="244"/>
      <c r="BN75" s="244"/>
      <c r="BO75" s="244"/>
      <c r="BP75" s="244"/>
      <c r="BQ75" s="241">
        <v>69</v>
      </c>
      <c r="BR75" s="246"/>
      <c r="BS75" s="867"/>
      <c r="BT75" s="868"/>
      <c r="BU75" s="868"/>
      <c r="BV75" s="868"/>
      <c r="BW75" s="868"/>
      <c r="BX75" s="868"/>
      <c r="BY75" s="868"/>
      <c r="BZ75" s="868"/>
      <c r="CA75" s="868"/>
      <c r="CB75" s="868"/>
      <c r="CC75" s="868"/>
      <c r="CD75" s="868"/>
      <c r="CE75" s="868"/>
      <c r="CF75" s="868"/>
      <c r="CG75" s="873"/>
      <c r="CH75" s="870"/>
      <c r="CI75" s="871"/>
      <c r="CJ75" s="871"/>
      <c r="CK75" s="871"/>
      <c r="CL75" s="872"/>
      <c r="CM75" s="870"/>
      <c r="CN75" s="871"/>
      <c r="CO75" s="871"/>
      <c r="CP75" s="871"/>
      <c r="CQ75" s="872"/>
      <c r="CR75" s="870"/>
      <c r="CS75" s="871"/>
      <c r="CT75" s="871"/>
      <c r="CU75" s="871"/>
      <c r="CV75" s="872"/>
      <c r="CW75" s="870"/>
      <c r="CX75" s="871"/>
      <c r="CY75" s="871"/>
      <c r="CZ75" s="871"/>
      <c r="DA75" s="872"/>
      <c r="DB75" s="870"/>
      <c r="DC75" s="871"/>
      <c r="DD75" s="871"/>
      <c r="DE75" s="871"/>
      <c r="DF75" s="872"/>
      <c r="DG75" s="870"/>
      <c r="DH75" s="871"/>
      <c r="DI75" s="871"/>
      <c r="DJ75" s="871"/>
      <c r="DK75" s="872"/>
      <c r="DL75" s="870"/>
      <c r="DM75" s="871"/>
      <c r="DN75" s="871"/>
      <c r="DO75" s="871"/>
      <c r="DP75" s="872"/>
      <c r="DQ75" s="870"/>
      <c r="DR75" s="871"/>
      <c r="DS75" s="871"/>
      <c r="DT75" s="871"/>
      <c r="DU75" s="872"/>
      <c r="DV75" s="867"/>
      <c r="DW75" s="868"/>
      <c r="DX75" s="868"/>
      <c r="DY75" s="868"/>
      <c r="DZ75" s="869"/>
      <c r="EA75" s="232"/>
    </row>
    <row r="76" spans="1:131" ht="26.25" customHeight="1" x14ac:dyDescent="0.2">
      <c r="A76" s="241">
        <v>9</v>
      </c>
      <c r="B76" s="902"/>
      <c r="C76" s="903"/>
      <c r="D76" s="903"/>
      <c r="E76" s="903"/>
      <c r="F76" s="903"/>
      <c r="G76" s="903"/>
      <c r="H76" s="903"/>
      <c r="I76" s="903"/>
      <c r="J76" s="903"/>
      <c r="K76" s="903"/>
      <c r="L76" s="903"/>
      <c r="M76" s="903"/>
      <c r="N76" s="903"/>
      <c r="O76" s="903"/>
      <c r="P76" s="904"/>
      <c r="Q76" s="909"/>
      <c r="R76" s="910"/>
      <c r="S76" s="910"/>
      <c r="T76" s="910"/>
      <c r="U76" s="840"/>
      <c r="V76" s="911"/>
      <c r="W76" s="910"/>
      <c r="X76" s="910"/>
      <c r="Y76" s="910"/>
      <c r="Z76" s="840"/>
      <c r="AA76" s="911"/>
      <c r="AB76" s="910"/>
      <c r="AC76" s="910"/>
      <c r="AD76" s="910"/>
      <c r="AE76" s="840"/>
      <c r="AF76" s="911"/>
      <c r="AG76" s="910"/>
      <c r="AH76" s="910"/>
      <c r="AI76" s="910"/>
      <c r="AJ76" s="840"/>
      <c r="AK76" s="911"/>
      <c r="AL76" s="910"/>
      <c r="AM76" s="910"/>
      <c r="AN76" s="910"/>
      <c r="AO76" s="840"/>
      <c r="AP76" s="911"/>
      <c r="AQ76" s="910"/>
      <c r="AR76" s="910"/>
      <c r="AS76" s="910"/>
      <c r="AT76" s="840"/>
      <c r="AU76" s="911"/>
      <c r="AV76" s="910"/>
      <c r="AW76" s="910"/>
      <c r="AX76" s="910"/>
      <c r="AY76" s="840"/>
      <c r="AZ76" s="838"/>
      <c r="BA76" s="838"/>
      <c r="BB76" s="838"/>
      <c r="BC76" s="838"/>
      <c r="BD76" s="839"/>
      <c r="BE76" s="244"/>
      <c r="BF76" s="244"/>
      <c r="BG76" s="244"/>
      <c r="BH76" s="244"/>
      <c r="BI76" s="244"/>
      <c r="BJ76" s="244"/>
      <c r="BK76" s="244"/>
      <c r="BL76" s="244"/>
      <c r="BM76" s="244"/>
      <c r="BN76" s="244"/>
      <c r="BO76" s="244"/>
      <c r="BP76" s="244"/>
      <c r="BQ76" s="241">
        <v>70</v>
      </c>
      <c r="BR76" s="246"/>
      <c r="BS76" s="867"/>
      <c r="BT76" s="868"/>
      <c r="BU76" s="868"/>
      <c r="BV76" s="868"/>
      <c r="BW76" s="868"/>
      <c r="BX76" s="868"/>
      <c r="BY76" s="868"/>
      <c r="BZ76" s="868"/>
      <c r="CA76" s="868"/>
      <c r="CB76" s="868"/>
      <c r="CC76" s="868"/>
      <c r="CD76" s="868"/>
      <c r="CE76" s="868"/>
      <c r="CF76" s="868"/>
      <c r="CG76" s="873"/>
      <c r="CH76" s="870"/>
      <c r="CI76" s="871"/>
      <c r="CJ76" s="871"/>
      <c r="CK76" s="871"/>
      <c r="CL76" s="872"/>
      <c r="CM76" s="870"/>
      <c r="CN76" s="871"/>
      <c r="CO76" s="871"/>
      <c r="CP76" s="871"/>
      <c r="CQ76" s="872"/>
      <c r="CR76" s="870"/>
      <c r="CS76" s="871"/>
      <c r="CT76" s="871"/>
      <c r="CU76" s="871"/>
      <c r="CV76" s="872"/>
      <c r="CW76" s="870"/>
      <c r="CX76" s="871"/>
      <c r="CY76" s="871"/>
      <c r="CZ76" s="871"/>
      <c r="DA76" s="872"/>
      <c r="DB76" s="870"/>
      <c r="DC76" s="871"/>
      <c r="DD76" s="871"/>
      <c r="DE76" s="871"/>
      <c r="DF76" s="872"/>
      <c r="DG76" s="870"/>
      <c r="DH76" s="871"/>
      <c r="DI76" s="871"/>
      <c r="DJ76" s="871"/>
      <c r="DK76" s="872"/>
      <c r="DL76" s="870"/>
      <c r="DM76" s="871"/>
      <c r="DN76" s="871"/>
      <c r="DO76" s="871"/>
      <c r="DP76" s="872"/>
      <c r="DQ76" s="870"/>
      <c r="DR76" s="871"/>
      <c r="DS76" s="871"/>
      <c r="DT76" s="871"/>
      <c r="DU76" s="872"/>
      <c r="DV76" s="867"/>
      <c r="DW76" s="868"/>
      <c r="DX76" s="868"/>
      <c r="DY76" s="868"/>
      <c r="DZ76" s="869"/>
      <c r="EA76" s="232"/>
    </row>
    <row r="77" spans="1:131" ht="26.25" customHeight="1" x14ac:dyDescent="0.2">
      <c r="A77" s="241">
        <v>10</v>
      </c>
      <c r="B77" s="902"/>
      <c r="C77" s="903"/>
      <c r="D77" s="903"/>
      <c r="E77" s="903"/>
      <c r="F77" s="903"/>
      <c r="G77" s="903"/>
      <c r="H77" s="903"/>
      <c r="I77" s="903"/>
      <c r="J77" s="903"/>
      <c r="K77" s="903"/>
      <c r="L77" s="903"/>
      <c r="M77" s="903"/>
      <c r="N77" s="903"/>
      <c r="O77" s="903"/>
      <c r="P77" s="904"/>
      <c r="Q77" s="909"/>
      <c r="R77" s="910"/>
      <c r="S77" s="910"/>
      <c r="T77" s="910"/>
      <c r="U77" s="840"/>
      <c r="V77" s="911"/>
      <c r="W77" s="910"/>
      <c r="X77" s="910"/>
      <c r="Y77" s="910"/>
      <c r="Z77" s="840"/>
      <c r="AA77" s="911"/>
      <c r="AB77" s="910"/>
      <c r="AC77" s="910"/>
      <c r="AD77" s="910"/>
      <c r="AE77" s="840"/>
      <c r="AF77" s="911"/>
      <c r="AG77" s="910"/>
      <c r="AH77" s="910"/>
      <c r="AI77" s="910"/>
      <c r="AJ77" s="840"/>
      <c r="AK77" s="911"/>
      <c r="AL77" s="910"/>
      <c r="AM77" s="910"/>
      <c r="AN77" s="910"/>
      <c r="AO77" s="840"/>
      <c r="AP77" s="911"/>
      <c r="AQ77" s="910"/>
      <c r="AR77" s="910"/>
      <c r="AS77" s="910"/>
      <c r="AT77" s="840"/>
      <c r="AU77" s="911"/>
      <c r="AV77" s="910"/>
      <c r="AW77" s="910"/>
      <c r="AX77" s="910"/>
      <c r="AY77" s="840"/>
      <c r="AZ77" s="838"/>
      <c r="BA77" s="838"/>
      <c r="BB77" s="838"/>
      <c r="BC77" s="838"/>
      <c r="BD77" s="839"/>
      <c r="BE77" s="244"/>
      <c r="BF77" s="244"/>
      <c r="BG77" s="244"/>
      <c r="BH77" s="244"/>
      <c r="BI77" s="244"/>
      <c r="BJ77" s="244"/>
      <c r="BK77" s="244"/>
      <c r="BL77" s="244"/>
      <c r="BM77" s="244"/>
      <c r="BN77" s="244"/>
      <c r="BO77" s="244"/>
      <c r="BP77" s="244"/>
      <c r="BQ77" s="241">
        <v>71</v>
      </c>
      <c r="BR77" s="246"/>
      <c r="BS77" s="867"/>
      <c r="BT77" s="868"/>
      <c r="BU77" s="868"/>
      <c r="BV77" s="868"/>
      <c r="BW77" s="868"/>
      <c r="BX77" s="868"/>
      <c r="BY77" s="868"/>
      <c r="BZ77" s="868"/>
      <c r="CA77" s="868"/>
      <c r="CB77" s="868"/>
      <c r="CC77" s="868"/>
      <c r="CD77" s="868"/>
      <c r="CE77" s="868"/>
      <c r="CF77" s="868"/>
      <c r="CG77" s="873"/>
      <c r="CH77" s="870"/>
      <c r="CI77" s="871"/>
      <c r="CJ77" s="871"/>
      <c r="CK77" s="871"/>
      <c r="CL77" s="872"/>
      <c r="CM77" s="870"/>
      <c r="CN77" s="871"/>
      <c r="CO77" s="871"/>
      <c r="CP77" s="871"/>
      <c r="CQ77" s="872"/>
      <c r="CR77" s="870"/>
      <c r="CS77" s="871"/>
      <c r="CT77" s="871"/>
      <c r="CU77" s="871"/>
      <c r="CV77" s="872"/>
      <c r="CW77" s="870"/>
      <c r="CX77" s="871"/>
      <c r="CY77" s="871"/>
      <c r="CZ77" s="871"/>
      <c r="DA77" s="872"/>
      <c r="DB77" s="870"/>
      <c r="DC77" s="871"/>
      <c r="DD77" s="871"/>
      <c r="DE77" s="871"/>
      <c r="DF77" s="872"/>
      <c r="DG77" s="870"/>
      <c r="DH77" s="871"/>
      <c r="DI77" s="871"/>
      <c r="DJ77" s="871"/>
      <c r="DK77" s="872"/>
      <c r="DL77" s="870"/>
      <c r="DM77" s="871"/>
      <c r="DN77" s="871"/>
      <c r="DO77" s="871"/>
      <c r="DP77" s="872"/>
      <c r="DQ77" s="870"/>
      <c r="DR77" s="871"/>
      <c r="DS77" s="871"/>
      <c r="DT77" s="871"/>
      <c r="DU77" s="872"/>
      <c r="DV77" s="867"/>
      <c r="DW77" s="868"/>
      <c r="DX77" s="868"/>
      <c r="DY77" s="868"/>
      <c r="DZ77" s="869"/>
      <c r="EA77" s="232"/>
    </row>
    <row r="78" spans="1:131" ht="26.25" customHeight="1" x14ac:dyDescent="0.2">
      <c r="A78" s="241">
        <v>11</v>
      </c>
      <c r="B78" s="902"/>
      <c r="C78" s="903"/>
      <c r="D78" s="903"/>
      <c r="E78" s="903"/>
      <c r="F78" s="903"/>
      <c r="G78" s="903"/>
      <c r="H78" s="903"/>
      <c r="I78" s="903"/>
      <c r="J78" s="903"/>
      <c r="K78" s="903"/>
      <c r="L78" s="903"/>
      <c r="M78" s="903"/>
      <c r="N78" s="903"/>
      <c r="O78" s="903"/>
      <c r="P78" s="904"/>
      <c r="Q78" s="905"/>
      <c r="R78" s="841"/>
      <c r="S78" s="841"/>
      <c r="T78" s="841"/>
      <c r="U78" s="841"/>
      <c r="V78" s="841"/>
      <c r="W78" s="841"/>
      <c r="X78" s="841"/>
      <c r="Y78" s="841"/>
      <c r="Z78" s="841"/>
      <c r="AA78" s="841"/>
      <c r="AB78" s="841"/>
      <c r="AC78" s="841"/>
      <c r="AD78" s="841"/>
      <c r="AE78" s="841"/>
      <c r="AF78" s="841"/>
      <c r="AG78" s="841"/>
      <c r="AH78" s="841"/>
      <c r="AI78" s="841"/>
      <c r="AJ78" s="841"/>
      <c r="AK78" s="841"/>
      <c r="AL78" s="841"/>
      <c r="AM78" s="841"/>
      <c r="AN78" s="841"/>
      <c r="AO78" s="841"/>
      <c r="AP78" s="841"/>
      <c r="AQ78" s="841"/>
      <c r="AR78" s="841"/>
      <c r="AS78" s="841"/>
      <c r="AT78" s="841"/>
      <c r="AU78" s="841"/>
      <c r="AV78" s="841"/>
      <c r="AW78" s="841"/>
      <c r="AX78" s="841"/>
      <c r="AY78" s="841"/>
      <c r="AZ78" s="838"/>
      <c r="BA78" s="838"/>
      <c r="BB78" s="838"/>
      <c r="BC78" s="838"/>
      <c r="BD78" s="839"/>
      <c r="BE78" s="244"/>
      <c r="BF78" s="244"/>
      <c r="BG78" s="244"/>
      <c r="BH78" s="244"/>
      <c r="BI78" s="244"/>
      <c r="BJ78" s="232"/>
      <c r="BK78" s="232"/>
      <c r="BL78" s="232"/>
      <c r="BM78" s="232"/>
      <c r="BN78" s="232"/>
      <c r="BO78" s="244"/>
      <c r="BP78" s="244"/>
      <c r="BQ78" s="241">
        <v>72</v>
      </c>
      <c r="BR78" s="246"/>
      <c r="BS78" s="867"/>
      <c r="BT78" s="868"/>
      <c r="BU78" s="868"/>
      <c r="BV78" s="868"/>
      <c r="BW78" s="868"/>
      <c r="BX78" s="868"/>
      <c r="BY78" s="868"/>
      <c r="BZ78" s="868"/>
      <c r="CA78" s="868"/>
      <c r="CB78" s="868"/>
      <c r="CC78" s="868"/>
      <c r="CD78" s="868"/>
      <c r="CE78" s="868"/>
      <c r="CF78" s="868"/>
      <c r="CG78" s="873"/>
      <c r="CH78" s="870"/>
      <c r="CI78" s="871"/>
      <c r="CJ78" s="871"/>
      <c r="CK78" s="871"/>
      <c r="CL78" s="872"/>
      <c r="CM78" s="870"/>
      <c r="CN78" s="871"/>
      <c r="CO78" s="871"/>
      <c r="CP78" s="871"/>
      <c r="CQ78" s="872"/>
      <c r="CR78" s="870"/>
      <c r="CS78" s="871"/>
      <c r="CT78" s="871"/>
      <c r="CU78" s="871"/>
      <c r="CV78" s="872"/>
      <c r="CW78" s="870"/>
      <c r="CX78" s="871"/>
      <c r="CY78" s="871"/>
      <c r="CZ78" s="871"/>
      <c r="DA78" s="872"/>
      <c r="DB78" s="870"/>
      <c r="DC78" s="871"/>
      <c r="DD78" s="871"/>
      <c r="DE78" s="871"/>
      <c r="DF78" s="872"/>
      <c r="DG78" s="870"/>
      <c r="DH78" s="871"/>
      <c r="DI78" s="871"/>
      <c r="DJ78" s="871"/>
      <c r="DK78" s="872"/>
      <c r="DL78" s="870"/>
      <c r="DM78" s="871"/>
      <c r="DN78" s="871"/>
      <c r="DO78" s="871"/>
      <c r="DP78" s="872"/>
      <c r="DQ78" s="870"/>
      <c r="DR78" s="871"/>
      <c r="DS78" s="871"/>
      <c r="DT78" s="871"/>
      <c r="DU78" s="872"/>
      <c r="DV78" s="867"/>
      <c r="DW78" s="868"/>
      <c r="DX78" s="868"/>
      <c r="DY78" s="868"/>
      <c r="DZ78" s="869"/>
      <c r="EA78" s="232"/>
    </row>
    <row r="79" spans="1:131" ht="26.25" customHeight="1" x14ac:dyDescent="0.2">
      <c r="A79" s="241">
        <v>12</v>
      </c>
      <c r="B79" s="902"/>
      <c r="C79" s="903"/>
      <c r="D79" s="903"/>
      <c r="E79" s="903"/>
      <c r="F79" s="903"/>
      <c r="G79" s="903"/>
      <c r="H79" s="903"/>
      <c r="I79" s="903"/>
      <c r="J79" s="903"/>
      <c r="K79" s="903"/>
      <c r="L79" s="903"/>
      <c r="M79" s="903"/>
      <c r="N79" s="903"/>
      <c r="O79" s="903"/>
      <c r="P79" s="904"/>
      <c r="Q79" s="905"/>
      <c r="R79" s="841"/>
      <c r="S79" s="841"/>
      <c r="T79" s="841"/>
      <c r="U79" s="841"/>
      <c r="V79" s="841"/>
      <c r="W79" s="841"/>
      <c r="X79" s="841"/>
      <c r="Y79" s="841"/>
      <c r="Z79" s="841"/>
      <c r="AA79" s="841"/>
      <c r="AB79" s="841"/>
      <c r="AC79" s="841"/>
      <c r="AD79" s="841"/>
      <c r="AE79" s="841"/>
      <c r="AF79" s="841"/>
      <c r="AG79" s="841"/>
      <c r="AH79" s="841"/>
      <c r="AI79" s="841"/>
      <c r="AJ79" s="841"/>
      <c r="AK79" s="841"/>
      <c r="AL79" s="841"/>
      <c r="AM79" s="841"/>
      <c r="AN79" s="841"/>
      <c r="AO79" s="841"/>
      <c r="AP79" s="841"/>
      <c r="AQ79" s="841"/>
      <c r="AR79" s="841"/>
      <c r="AS79" s="841"/>
      <c r="AT79" s="841"/>
      <c r="AU79" s="841"/>
      <c r="AV79" s="841"/>
      <c r="AW79" s="841"/>
      <c r="AX79" s="841"/>
      <c r="AY79" s="841"/>
      <c r="AZ79" s="838"/>
      <c r="BA79" s="838"/>
      <c r="BB79" s="838"/>
      <c r="BC79" s="838"/>
      <c r="BD79" s="839"/>
      <c r="BE79" s="244"/>
      <c r="BF79" s="244"/>
      <c r="BG79" s="244"/>
      <c r="BH79" s="244"/>
      <c r="BI79" s="244"/>
      <c r="BJ79" s="232"/>
      <c r="BK79" s="232"/>
      <c r="BL79" s="232"/>
      <c r="BM79" s="232"/>
      <c r="BN79" s="232"/>
      <c r="BO79" s="244"/>
      <c r="BP79" s="244"/>
      <c r="BQ79" s="241">
        <v>73</v>
      </c>
      <c r="BR79" s="246"/>
      <c r="BS79" s="867"/>
      <c r="BT79" s="868"/>
      <c r="BU79" s="868"/>
      <c r="BV79" s="868"/>
      <c r="BW79" s="868"/>
      <c r="BX79" s="868"/>
      <c r="BY79" s="868"/>
      <c r="BZ79" s="868"/>
      <c r="CA79" s="868"/>
      <c r="CB79" s="868"/>
      <c r="CC79" s="868"/>
      <c r="CD79" s="868"/>
      <c r="CE79" s="868"/>
      <c r="CF79" s="868"/>
      <c r="CG79" s="873"/>
      <c r="CH79" s="870"/>
      <c r="CI79" s="871"/>
      <c r="CJ79" s="871"/>
      <c r="CK79" s="871"/>
      <c r="CL79" s="872"/>
      <c r="CM79" s="870"/>
      <c r="CN79" s="871"/>
      <c r="CO79" s="871"/>
      <c r="CP79" s="871"/>
      <c r="CQ79" s="872"/>
      <c r="CR79" s="870"/>
      <c r="CS79" s="871"/>
      <c r="CT79" s="871"/>
      <c r="CU79" s="871"/>
      <c r="CV79" s="872"/>
      <c r="CW79" s="870"/>
      <c r="CX79" s="871"/>
      <c r="CY79" s="871"/>
      <c r="CZ79" s="871"/>
      <c r="DA79" s="872"/>
      <c r="DB79" s="870"/>
      <c r="DC79" s="871"/>
      <c r="DD79" s="871"/>
      <c r="DE79" s="871"/>
      <c r="DF79" s="872"/>
      <c r="DG79" s="870"/>
      <c r="DH79" s="871"/>
      <c r="DI79" s="871"/>
      <c r="DJ79" s="871"/>
      <c r="DK79" s="872"/>
      <c r="DL79" s="870"/>
      <c r="DM79" s="871"/>
      <c r="DN79" s="871"/>
      <c r="DO79" s="871"/>
      <c r="DP79" s="872"/>
      <c r="DQ79" s="870"/>
      <c r="DR79" s="871"/>
      <c r="DS79" s="871"/>
      <c r="DT79" s="871"/>
      <c r="DU79" s="872"/>
      <c r="DV79" s="867"/>
      <c r="DW79" s="868"/>
      <c r="DX79" s="868"/>
      <c r="DY79" s="868"/>
      <c r="DZ79" s="869"/>
      <c r="EA79" s="232"/>
    </row>
    <row r="80" spans="1:131" ht="26.25" customHeight="1" x14ac:dyDescent="0.2">
      <c r="A80" s="241">
        <v>13</v>
      </c>
      <c r="B80" s="902"/>
      <c r="C80" s="903"/>
      <c r="D80" s="903"/>
      <c r="E80" s="903"/>
      <c r="F80" s="903"/>
      <c r="G80" s="903"/>
      <c r="H80" s="903"/>
      <c r="I80" s="903"/>
      <c r="J80" s="903"/>
      <c r="K80" s="903"/>
      <c r="L80" s="903"/>
      <c r="M80" s="903"/>
      <c r="N80" s="903"/>
      <c r="O80" s="903"/>
      <c r="P80" s="904"/>
      <c r="Q80" s="905"/>
      <c r="R80" s="841"/>
      <c r="S80" s="841"/>
      <c r="T80" s="841"/>
      <c r="U80" s="841"/>
      <c r="V80" s="841"/>
      <c r="W80" s="841"/>
      <c r="X80" s="841"/>
      <c r="Y80" s="841"/>
      <c r="Z80" s="841"/>
      <c r="AA80" s="841"/>
      <c r="AB80" s="841"/>
      <c r="AC80" s="841"/>
      <c r="AD80" s="841"/>
      <c r="AE80" s="841"/>
      <c r="AF80" s="841"/>
      <c r="AG80" s="841"/>
      <c r="AH80" s="841"/>
      <c r="AI80" s="841"/>
      <c r="AJ80" s="841"/>
      <c r="AK80" s="841"/>
      <c r="AL80" s="841"/>
      <c r="AM80" s="841"/>
      <c r="AN80" s="841"/>
      <c r="AO80" s="841"/>
      <c r="AP80" s="841"/>
      <c r="AQ80" s="841"/>
      <c r="AR80" s="841"/>
      <c r="AS80" s="841"/>
      <c r="AT80" s="841"/>
      <c r="AU80" s="841"/>
      <c r="AV80" s="841"/>
      <c r="AW80" s="841"/>
      <c r="AX80" s="841"/>
      <c r="AY80" s="841"/>
      <c r="AZ80" s="838"/>
      <c r="BA80" s="838"/>
      <c r="BB80" s="838"/>
      <c r="BC80" s="838"/>
      <c r="BD80" s="839"/>
      <c r="BE80" s="244"/>
      <c r="BF80" s="244"/>
      <c r="BG80" s="244"/>
      <c r="BH80" s="244"/>
      <c r="BI80" s="244"/>
      <c r="BJ80" s="244"/>
      <c r="BK80" s="244"/>
      <c r="BL80" s="244"/>
      <c r="BM80" s="244"/>
      <c r="BN80" s="244"/>
      <c r="BO80" s="244"/>
      <c r="BP80" s="244"/>
      <c r="BQ80" s="241">
        <v>74</v>
      </c>
      <c r="BR80" s="246"/>
      <c r="BS80" s="867"/>
      <c r="BT80" s="868"/>
      <c r="BU80" s="868"/>
      <c r="BV80" s="868"/>
      <c r="BW80" s="868"/>
      <c r="BX80" s="868"/>
      <c r="BY80" s="868"/>
      <c r="BZ80" s="868"/>
      <c r="CA80" s="868"/>
      <c r="CB80" s="868"/>
      <c r="CC80" s="868"/>
      <c r="CD80" s="868"/>
      <c r="CE80" s="868"/>
      <c r="CF80" s="868"/>
      <c r="CG80" s="873"/>
      <c r="CH80" s="870"/>
      <c r="CI80" s="871"/>
      <c r="CJ80" s="871"/>
      <c r="CK80" s="871"/>
      <c r="CL80" s="872"/>
      <c r="CM80" s="870"/>
      <c r="CN80" s="871"/>
      <c r="CO80" s="871"/>
      <c r="CP80" s="871"/>
      <c r="CQ80" s="872"/>
      <c r="CR80" s="870"/>
      <c r="CS80" s="871"/>
      <c r="CT80" s="871"/>
      <c r="CU80" s="871"/>
      <c r="CV80" s="872"/>
      <c r="CW80" s="870"/>
      <c r="CX80" s="871"/>
      <c r="CY80" s="871"/>
      <c r="CZ80" s="871"/>
      <c r="DA80" s="872"/>
      <c r="DB80" s="870"/>
      <c r="DC80" s="871"/>
      <c r="DD80" s="871"/>
      <c r="DE80" s="871"/>
      <c r="DF80" s="872"/>
      <c r="DG80" s="870"/>
      <c r="DH80" s="871"/>
      <c r="DI80" s="871"/>
      <c r="DJ80" s="871"/>
      <c r="DK80" s="872"/>
      <c r="DL80" s="870"/>
      <c r="DM80" s="871"/>
      <c r="DN80" s="871"/>
      <c r="DO80" s="871"/>
      <c r="DP80" s="872"/>
      <c r="DQ80" s="870"/>
      <c r="DR80" s="871"/>
      <c r="DS80" s="871"/>
      <c r="DT80" s="871"/>
      <c r="DU80" s="872"/>
      <c r="DV80" s="867"/>
      <c r="DW80" s="868"/>
      <c r="DX80" s="868"/>
      <c r="DY80" s="868"/>
      <c r="DZ80" s="869"/>
      <c r="EA80" s="232"/>
    </row>
    <row r="81" spans="1:131" ht="26.25" customHeight="1" x14ac:dyDescent="0.2">
      <c r="A81" s="241">
        <v>14</v>
      </c>
      <c r="B81" s="902"/>
      <c r="C81" s="903"/>
      <c r="D81" s="903"/>
      <c r="E81" s="903"/>
      <c r="F81" s="903"/>
      <c r="G81" s="903"/>
      <c r="H81" s="903"/>
      <c r="I81" s="903"/>
      <c r="J81" s="903"/>
      <c r="K81" s="903"/>
      <c r="L81" s="903"/>
      <c r="M81" s="903"/>
      <c r="N81" s="903"/>
      <c r="O81" s="903"/>
      <c r="P81" s="904"/>
      <c r="Q81" s="905"/>
      <c r="R81" s="841"/>
      <c r="S81" s="841"/>
      <c r="T81" s="841"/>
      <c r="U81" s="841"/>
      <c r="V81" s="841"/>
      <c r="W81" s="841"/>
      <c r="X81" s="841"/>
      <c r="Y81" s="841"/>
      <c r="Z81" s="841"/>
      <c r="AA81" s="841"/>
      <c r="AB81" s="841"/>
      <c r="AC81" s="841"/>
      <c r="AD81" s="841"/>
      <c r="AE81" s="841"/>
      <c r="AF81" s="841"/>
      <c r="AG81" s="841"/>
      <c r="AH81" s="841"/>
      <c r="AI81" s="841"/>
      <c r="AJ81" s="841"/>
      <c r="AK81" s="841"/>
      <c r="AL81" s="841"/>
      <c r="AM81" s="841"/>
      <c r="AN81" s="841"/>
      <c r="AO81" s="841"/>
      <c r="AP81" s="841"/>
      <c r="AQ81" s="841"/>
      <c r="AR81" s="841"/>
      <c r="AS81" s="841"/>
      <c r="AT81" s="841"/>
      <c r="AU81" s="841"/>
      <c r="AV81" s="841"/>
      <c r="AW81" s="841"/>
      <c r="AX81" s="841"/>
      <c r="AY81" s="841"/>
      <c r="AZ81" s="838"/>
      <c r="BA81" s="838"/>
      <c r="BB81" s="838"/>
      <c r="BC81" s="838"/>
      <c r="BD81" s="839"/>
      <c r="BE81" s="244"/>
      <c r="BF81" s="244"/>
      <c r="BG81" s="244"/>
      <c r="BH81" s="244"/>
      <c r="BI81" s="244"/>
      <c r="BJ81" s="244"/>
      <c r="BK81" s="244"/>
      <c r="BL81" s="244"/>
      <c r="BM81" s="244"/>
      <c r="BN81" s="244"/>
      <c r="BO81" s="244"/>
      <c r="BP81" s="244"/>
      <c r="BQ81" s="241">
        <v>75</v>
      </c>
      <c r="BR81" s="246"/>
      <c r="BS81" s="867"/>
      <c r="BT81" s="868"/>
      <c r="BU81" s="868"/>
      <c r="BV81" s="868"/>
      <c r="BW81" s="868"/>
      <c r="BX81" s="868"/>
      <c r="BY81" s="868"/>
      <c r="BZ81" s="868"/>
      <c r="CA81" s="868"/>
      <c r="CB81" s="868"/>
      <c r="CC81" s="868"/>
      <c r="CD81" s="868"/>
      <c r="CE81" s="868"/>
      <c r="CF81" s="868"/>
      <c r="CG81" s="873"/>
      <c r="CH81" s="870"/>
      <c r="CI81" s="871"/>
      <c r="CJ81" s="871"/>
      <c r="CK81" s="871"/>
      <c r="CL81" s="872"/>
      <c r="CM81" s="870"/>
      <c r="CN81" s="871"/>
      <c r="CO81" s="871"/>
      <c r="CP81" s="871"/>
      <c r="CQ81" s="872"/>
      <c r="CR81" s="870"/>
      <c r="CS81" s="871"/>
      <c r="CT81" s="871"/>
      <c r="CU81" s="871"/>
      <c r="CV81" s="872"/>
      <c r="CW81" s="870"/>
      <c r="CX81" s="871"/>
      <c r="CY81" s="871"/>
      <c r="CZ81" s="871"/>
      <c r="DA81" s="872"/>
      <c r="DB81" s="870"/>
      <c r="DC81" s="871"/>
      <c r="DD81" s="871"/>
      <c r="DE81" s="871"/>
      <c r="DF81" s="872"/>
      <c r="DG81" s="870"/>
      <c r="DH81" s="871"/>
      <c r="DI81" s="871"/>
      <c r="DJ81" s="871"/>
      <c r="DK81" s="872"/>
      <c r="DL81" s="870"/>
      <c r="DM81" s="871"/>
      <c r="DN81" s="871"/>
      <c r="DO81" s="871"/>
      <c r="DP81" s="872"/>
      <c r="DQ81" s="870"/>
      <c r="DR81" s="871"/>
      <c r="DS81" s="871"/>
      <c r="DT81" s="871"/>
      <c r="DU81" s="872"/>
      <c r="DV81" s="867"/>
      <c r="DW81" s="868"/>
      <c r="DX81" s="868"/>
      <c r="DY81" s="868"/>
      <c r="DZ81" s="869"/>
      <c r="EA81" s="232"/>
    </row>
    <row r="82" spans="1:131" ht="26.25" customHeight="1" x14ac:dyDescent="0.2">
      <c r="A82" s="241">
        <v>15</v>
      </c>
      <c r="B82" s="902"/>
      <c r="C82" s="903"/>
      <c r="D82" s="903"/>
      <c r="E82" s="903"/>
      <c r="F82" s="903"/>
      <c r="G82" s="903"/>
      <c r="H82" s="903"/>
      <c r="I82" s="903"/>
      <c r="J82" s="903"/>
      <c r="K82" s="903"/>
      <c r="L82" s="903"/>
      <c r="M82" s="903"/>
      <c r="N82" s="903"/>
      <c r="O82" s="903"/>
      <c r="P82" s="904"/>
      <c r="Q82" s="905"/>
      <c r="R82" s="841"/>
      <c r="S82" s="841"/>
      <c r="T82" s="841"/>
      <c r="U82" s="841"/>
      <c r="V82" s="841"/>
      <c r="W82" s="841"/>
      <c r="X82" s="841"/>
      <c r="Y82" s="841"/>
      <c r="Z82" s="841"/>
      <c r="AA82" s="841"/>
      <c r="AB82" s="841"/>
      <c r="AC82" s="841"/>
      <c r="AD82" s="841"/>
      <c r="AE82" s="841"/>
      <c r="AF82" s="841"/>
      <c r="AG82" s="841"/>
      <c r="AH82" s="841"/>
      <c r="AI82" s="841"/>
      <c r="AJ82" s="841"/>
      <c r="AK82" s="841"/>
      <c r="AL82" s="841"/>
      <c r="AM82" s="841"/>
      <c r="AN82" s="841"/>
      <c r="AO82" s="841"/>
      <c r="AP82" s="841"/>
      <c r="AQ82" s="841"/>
      <c r="AR82" s="841"/>
      <c r="AS82" s="841"/>
      <c r="AT82" s="841"/>
      <c r="AU82" s="841"/>
      <c r="AV82" s="841"/>
      <c r="AW82" s="841"/>
      <c r="AX82" s="841"/>
      <c r="AY82" s="841"/>
      <c r="AZ82" s="838"/>
      <c r="BA82" s="838"/>
      <c r="BB82" s="838"/>
      <c r="BC82" s="838"/>
      <c r="BD82" s="839"/>
      <c r="BE82" s="244"/>
      <c r="BF82" s="244"/>
      <c r="BG82" s="244"/>
      <c r="BH82" s="244"/>
      <c r="BI82" s="244"/>
      <c r="BJ82" s="244"/>
      <c r="BK82" s="244"/>
      <c r="BL82" s="244"/>
      <c r="BM82" s="244"/>
      <c r="BN82" s="244"/>
      <c r="BO82" s="244"/>
      <c r="BP82" s="244"/>
      <c r="BQ82" s="241">
        <v>76</v>
      </c>
      <c r="BR82" s="246"/>
      <c r="BS82" s="867"/>
      <c r="BT82" s="868"/>
      <c r="BU82" s="868"/>
      <c r="BV82" s="868"/>
      <c r="BW82" s="868"/>
      <c r="BX82" s="868"/>
      <c r="BY82" s="868"/>
      <c r="BZ82" s="868"/>
      <c r="CA82" s="868"/>
      <c r="CB82" s="868"/>
      <c r="CC82" s="868"/>
      <c r="CD82" s="868"/>
      <c r="CE82" s="868"/>
      <c r="CF82" s="868"/>
      <c r="CG82" s="873"/>
      <c r="CH82" s="870"/>
      <c r="CI82" s="871"/>
      <c r="CJ82" s="871"/>
      <c r="CK82" s="871"/>
      <c r="CL82" s="872"/>
      <c r="CM82" s="870"/>
      <c r="CN82" s="871"/>
      <c r="CO82" s="871"/>
      <c r="CP82" s="871"/>
      <c r="CQ82" s="872"/>
      <c r="CR82" s="870"/>
      <c r="CS82" s="871"/>
      <c r="CT82" s="871"/>
      <c r="CU82" s="871"/>
      <c r="CV82" s="872"/>
      <c r="CW82" s="870"/>
      <c r="CX82" s="871"/>
      <c r="CY82" s="871"/>
      <c r="CZ82" s="871"/>
      <c r="DA82" s="872"/>
      <c r="DB82" s="870"/>
      <c r="DC82" s="871"/>
      <c r="DD82" s="871"/>
      <c r="DE82" s="871"/>
      <c r="DF82" s="872"/>
      <c r="DG82" s="870"/>
      <c r="DH82" s="871"/>
      <c r="DI82" s="871"/>
      <c r="DJ82" s="871"/>
      <c r="DK82" s="872"/>
      <c r="DL82" s="870"/>
      <c r="DM82" s="871"/>
      <c r="DN82" s="871"/>
      <c r="DO82" s="871"/>
      <c r="DP82" s="872"/>
      <c r="DQ82" s="870"/>
      <c r="DR82" s="871"/>
      <c r="DS82" s="871"/>
      <c r="DT82" s="871"/>
      <c r="DU82" s="872"/>
      <c r="DV82" s="867"/>
      <c r="DW82" s="868"/>
      <c r="DX82" s="868"/>
      <c r="DY82" s="868"/>
      <c r="DZ82" s="869"/>
      <c r="EA82" s="232"/>
    </row>
    <row r="83" spans="1:131" ht="26.25" customHeight="1" x14ac:dyDescent="0.2">
      <c r="A83" s="241">
        <v>16</v>
      </c>
      <c r="B83" s="902"/>
      <c r="C83" s="903"/>
      <c r="D83" s="903"/>
      <c r="E83" s="903"/>
      <c r="F83" s="903"/>
      <c r="G83" s="903"/>
      <c r="H83" s="903"/>
      <c r="I83" s="903"/>
      <c r="J83" s="903"/>
      <c r="K83" s="903"/>
      <c r="L83" s="903"/>
      <c r="M83" s="903"/>
      <c r="N83" s="903"/>
      <c r="O83" s="903"/>
      <c r="P83" s="904"/>
      <c r="Q83" s="905"/>
      <c r="R83" s="841"/>
      <c r="S83" s="841"/>
      <c r="T83" s="841"/>
      <c r="U83" s="841"/>
      <c r="V83" s="841"/>
      <c r="W83" s="841"/>
      <c r="X83" s="841"/>
      <c r="Y83" s="841"/>
      <c r="Z83" s="841"/>
      <c r="AA83" s="841"/>
      <c r="AB83" s="841"/>
      <c r="AC83" s="841"/>
      <c r="AD83" s="841"/>
      <c r="AE83" s="841"/>
      <c r="AF83" s="841"/>
      <c r="AG83" s="841"/>
      <c r="AH83" s="841"/>
      <c r="AI83" s="841"/>
      <c r="AJ83" s="841"/>
      <c r="AK83" s="841"/>
      <c r="AL83" s="841"/>
      <c r="AM83" s="841"/>
      <c r="AN83" s="841"/>
      <c r="AO83" s="841"/>
      <c r="AP83" s="841"/>
      <c r="AQ83" s="841"/>
      <c r="AR83" s="841"/>
      <c r="AS83" s="841"/>
      <c r="AT83" s="841"/>
      <c r="AU83" s="841"/>
      <c r="AV83" s="841"/>
      <c r="AW83" s="841"/>
      <c r="AX83" s="841"/>
      <c r="AY83" s="841"/>
      <c r="AZ83" s="838"/>
      <c r="BA83" s="838"/>
      <c r="BB83" s="838"/>
      <c r="BC83" s="838"/>
      <c r="BD83" s="839"/>
      <c r="BE83" s="244"/>
      <c r="BF83" s="244"/>
      <c r="BG83" s="244"/>
      <c r="BH83" s="244"/>
      <c r="BI83" s="244"/>
      <c r="BJ83" s="244"/>
      <c r="BK83" s="244"/>
      <c r="BL83" s="244"/>
      <c r="BM83" s="244"/>
      <c r="BN83" s="244"/>
      <c r="BO83" s="244"/>
      <c r="BP83" s="244"/>
      <c r="BQ83" s="241">
        <v>77</v>
      </c>
      <c r="BR83" s="246"/>
      <c r="BS83" s="867"/>
      <c r="BT83" s="868"/>
      <c r="BU83" s="868"/>
      <c r="BV83" s="868"/>
      <c r="BW83" s="868"/>
      <c r="BX83" s="868"/>
      <c r="BY83" s="868"/>
      <c r="BZ83" s="868"/>
      <c r="CA83" s="868"/>
      <c r="CB83" s="868"/>
      <c r="CC83" s="868"/>
      <c r="CD83" s="868"/>
      <c r="CE83" s="868"/>
      <c r="CF83" s="868"/>
      <c r="CG83" s="873"/>
      <c r="CH83" s="870"/>
      <c r="CI83" s="871"/>
      <c r="CJ83" s="871"/>
      <c r="CK83" s="871"/>
      <c r="CL83" s="872"/>
      <c r="CM83" s="870"/>
      <c r="CN83" s="871"/>
      <c r="CO83" s="871"/>
      <c r="CP83" s="871"/>
      <c r="CQ83" s="872"/>
      <c r="CR83" s="870"/>
      <c r="CS83" s="871"/>
      <c r="CT83" s="871"/>
      <c r="CU83" s="871"/>
      <c r="CV83" s="872"/>
      <c r="CW83" s="870"/>
      <c r="CX83" s="871"/>
      <c r="CY83" s="871"/>
      <c r="CZ83" s="871"/>
      <c r="DA83" s="872"/>
      <c r="DB83" s="870"/>
      <c r="DC83" s="871"/>
      <c r="DD83" s="871"/>
      <c r="DE83" s="871"/>
      <c r="DF83" s="872"/>
      <c r="DG83" s="870"/>
      <c r="DH83" s="871"/>
      <c r="DI83" s="871"/>
      <c r="DJ83" s="871"/>
      <c r="DK83" s="872"/>
      <c r="DL83" s="870"/>
      <c r="DM83" s="871"/>
      <c r="DN83" s="871"/>
      <c r="DO83" s="871"/>
      <c r="DP83" s="872"/>
      <c r="DQ83" s="870"/>
      <c r="DR83" s="871"/>
      <c r="DS83" s="871"/>
      <c r="DT83" s="871"/>
      <c r="DU83" s="872"/>
      <c r="DV83" s="867"/>
      <c r="DW83" s="868"/>
      <c r="DX83" s="868"/>
      <c r="DY83" s="868"/>
      <c r="DZ83" s="869"/>
      <c r="EA83" s="232"/>
    </row>
    <row r="84" spans="1:131" ht="26.25" customHeight="1" x14ac:dyDescent="0.2">
      <c r="A84" s="241">
        <v>17</v>
      </c>
      <c r="B84" s="902"/>
      <c r="C84" s="903"/>
      <c r="D84" s="903"/>
      <c r="E84" s="903"/>
      <c r="F84" s="903"/>
      <c r="G84" s="903"/>
      <c r="H84" s="903"/>
      <c r="I84" s="903"/>
      <c r="J84" s="903"/>
      <c r="K84" s="903"/>
      <c r="L84" s="903"/>
      <c r="M84" s="903"/>
      <c r="N84" s="903"/>
      <c r="O84" s="903"/>
      <c r="P84" s="904"/>
      <c r="Q84" s="905"/>
      <c r="R84" s="841"/>
      <c r="S84" s="841"/>
      <c r="T84" s="841"/>
      <c r="U84" s="841"/>
      <c r="V84" s="841"/>
      <c r="W84" s="841"/>
      <c r="X84" s="841"/>
      <c r="Y84" s="841"/>
      <c r="Z84" s="841"/>
      <c r="AA84" s="841"/>
      <c r="AB84" s="841"/>
      <c r="AC84" s="841"/>
      <c r="AD84" s="841"/>
      <c r="AE84" s="841"/>
      <c r="AF84" s="841"/>
      <c r="AG84" s="841"/>
      <c r="AH84" s="841"/>
      <c r="AI84" s="841"/>
      <c r="AJ84" s="841"/>
      <c r="AK84" s="841"/>
      <c r="AL84" s="841"/>
      <c r="AM84" s="841"/>
      <c r="AN84" s="841"/>
      <c r="AO84" s="841"/>
      <c r="AP84" s="841"/>
      <c r="AQ84" s="841"/>
      <c r="AR84" s="841"/>
      <c r="AS84" s="841"/>
      <c r="AT84" s="841"/>
      <c r="AU84" s="841"/>
      <c r="AV84" s="841"/>
      <c r="AW84" s="841"/>
      <c r="AX84" s="841"/>
      <c r="AY84" s="841"/>
      <c r="AZ84" s="838"/>
      <c r="BA84" s="838"/>
      <c r="BB84" s="838"/>
      <c r="BC84" s="838"/>
      <c r="BD84" s="839"/>
      <c r="BE84" s="244"/>
      <c r="BF84" s="244"/>
      <c r="BG84" s="244"/>
      <c r="BH84" s="244"/>
      <c r="BI84" s="244"/>
      <c r="BJ84" s="244"/>
      <c r="BK84" s="244"/>
      <c r="BL84" s="244"/>
      <c r="BM84" s="244"/>
      <c r="BN84" s="244"/>
      <c r="BO84" s="244"/>
      <c r="BP84" s="244"/>
      <c r="BQ84" s="241">
        <v>78</v>
      </c>
      <c r="BR84" s="246"/>
      <c r="BS84" s="867"/>
      <c r="BT84" s="868"/>
      <c r="BU84" s="868"/>
      <c r="BV84" s="868"/>
      <c r="BW84" s="868"/>
      <c r="BX84" s="868"/>
      <c r="BY84" s="868"/>
      <c r="BZ84" s="868"/>
      <c r="CA84" s="868"/>
      <c r="CB84" s="868"/>
      <c r="CC84" s="868"/>
      <c r="CD84" s="868"/>
      <c r="CE84" s="868"/>
      <c r="CF84" s="868"/>
      <c r="CG84" s="873"/>
      <c r="CH84" s="870"/>
      <c r="CI84" s="871"/>
      <c r="CJ84" s="871"/>
      <c r="CK84" s="871"/>
      <c r="CL84" s="872"/>
      <c r="CM84" s="870"/>
      <c r="CN84" s="871"/>
      <c r="CO84" s="871"/>
      <c r="CP84" s="871"/>
      <c r="CQ84" s="872"/>
      <c r="CR84" s="870"/>
      <c r="CS84" s="871"/>
      <c r="CT84" s="871"/>
      <c r="CU84" s="871"/>
      <c r="CV84" s="872"/>
      <c r="CW84" s="870"/>
      <c r="CX84" s="871"/>
      <c r="CY84" s="871"/>
      <c r="CZ84" s="871"/>
      <c r="DA84" s="872"/>
      <c r="DB84" s="870"/>
      <c r="DC84" s="871"/>
      <c r="DD84" s="871"/>
      <c r="DE84" s="871"/>
      <c r="DF84" s="872"/>
      <c r="DG84" s="870"/>
      <c r="DH84" s="871"/>
      <c r="DI84" s="871"/>
      <c r="DJ84" s="871"/>
      <c r="DK84" s="872"/>
      <c r="DL84" s="870"/>
      <c r="DM84" s="871"/>
      <c r="DN84" s="871"/>
      <c r="DO84" s="871"/>
      <c r="DP84" s="872"/>
      <c r="DQ84" s="870"/>
      <c r="DR84" s="871"/>
      <c r="DS84" s="871"/>
      <c r="DT84" s="871"/>
      <c r="DU84" s="872"/>
      <c r="DV84" s="867"/>
      <c r="DW84" s="868"/>
      <c r="DX84" s="868"/>
      <c r="DY84" s="868"/>
      <c r="DZ84" s="869"/>
      <c r="EA84" s="232"/>
    </row>
    <row r="85" spans="1:131" ht="26.25" customHeight="1" x14ac:dyDescent="0.2">
      <c r="A85" s="241">
        <v>18</v>
      </c>
      <c r="B85" s="902"/>
      <c r="C85" s="903"/>
      <c r="D85" s="903"/>
      <c r="E85" s="903"/>
      <c r="F85" s="903"/>
      <c r="G85" s="903"/>
      <c r="H85" s="903"/>
      <c r="I85" s="903"/>
      <c r="J85" s="903"/>
      <c r="K85" s="903"/>
      <c r="L85" s="903"/>
      <c r="M85" s="903"/>
      <c r="N85" s="903"/>
      <c r="O85" s="903"/>
      <c r="P85" s="904"/>
      <c r="Q85" s="905"/>
      <c r="R85" s="841"/>
      <c r="S85" s="841"/>
      <c r="T85" s="841"/>
      <c r="U85" s="841"/>
      <c r="V85" s="841"/>
      <c r="W85" s="841"/>
      <c r="X85" s="841"/>
      <c r="Y85" s="841"/>
      <c r="Z85" s="841"/>
      <c r="AA85" s="841"/>
      <c r="AB85" s="841"/>
      <c r="AC85" s="841"/>
      <c r="AD85" s="841"/>
      <c r="AE85" s="841"/>
      <c r="AF85" s="841"/>
      <c r="AG85" s="841"/>
      <c r="AH85" s="841"/>
      <c r="AI85" s="841"/>
      <c r="AJ85" s="841"/>
      <c r="AK85" s="841"/>
      <c r="AL85" s="841"/>
      <c r="AM85" s="841"/>
      <c r="AN85" s="841"/>
      <c r="AO85" s="841"/>
      <c r="AP85" s="841"/>
      <c r="AQ85" s="841"/>
      <c r="AR85" s="841"/>
      <c r="AS85" s="841"/>
      <c r="AT85" s="841"/>
      <c r="AU85" s="841"/>
      <c r="AV85" s="841"/>
      <c r="AW85" s="841"/>
      <c r="AX85" s="841"/>
      <c r="AY85" s="841"/>
      <c r="AZ85" s="838"/>
      <c r="BA85" s="838"/>
      <c r="BB85" s="838"/>
      <c r="BC85" s="838"/>
      <c r="BD85" s="839"/>
      <c r="BE85" s="244"/>
      <c r="BF85" s="244"/>
      <c r="BG85" s="244"/>
      <c r="BH85" s="244"/>
      <c r="BI85" s="244"/>
      <c r="BJ85" s="244"/>
      <c r="BK85" s="244"/>
      <c r="BL85" s="244"/>
      <c r="BM85" s="244"/>
      <c r="BN85" s="244"/>
      <c r="BO85" s="244"/>
      <c r="BP85" s="244"/>
      <c r="BQ85" s="241">
        <v>79</v>
      </c>
      <c r="BR85" s="246"/>
      <c r="BS85" s="867"/>
      <c r="BT85" s="868"/>
      <c r="BU85" s="868"/>
      <c r="BV85" s="868"/>
      <c r="BW85" s="868"/>
      <c r="BX85" s="868"/>
      <c r="BY85" s="868"/>
      <c r="BZ85" s="868"/>
      <c r="CA85" s="868"/>
      <c r="CB85" s="868"/>
      <c r="CC85" s="868"/>
      <c r="CD85" s="868"/>
      <c r="CE85" s="868"/>
      <c r="CF85" s="868"/>
      <c r="CG85" s="873"/>
      <c r="CH85" s="870"/>
      <c r="CI85" s="871"/>
      <c r="CJ85" s="871"/>
      <c r="CK85" s="871"/>
      <c r="CL85" s="872"/>
      <c r="CM85" s="870"/>
      <c r="CN85" s="871"/>
      <c r="CO85" s="871"/>
      <c r="CP85" s="871"/>
      <c r="CQ85" s="872"/>
      <c r="CR85" s="870"/>
      <c r="CS85" s="871"/>
      <c r="CT85" s="871"/>
      <c r="CU85" s="871"/>
      <c r="CV85" s="872"/>
      <c r="CW85" s="870"/>
      <c r="CX85" s="871"/>
      <c r="CY85" s="871"/>
      <c r="CZ85" s="871"/>
      <c r="DA85" s="872"/>
      <c r="DB85" s="870"/>
      <c r="DC85" s="871"/>
      <c r="DD85" s="871"/>
      <c r="DE85" s="871"/>
      <c r="DF85" s="872"/>
      <c r="DG85" s="870"/>
      <c r="DH85" s="871"/>
      <c r="DI85" s="871"/>
      <c r="DJ85" s="871"/>
      <c r="DK85" s="872"/>
      <c r="DL85" s="870"/>
      <c r="DM85" s="871"/>
      <c r="DN85" s="871"/>
      <c r="DO85" s="871"/>
      <c r="DP85" s="872"/>
      <c r="DQ85" s="870"/>
      <c r="DR85" s="871"/>
      <c r="DS85" s="871"/>
      <c r="DT85" s="871"/>
      <c r="DU85" s="872"/>
      <c r="DV85" s="867"/>
      <c r="DW85" s="868"/>
      <c r="DX85" s="868"/>
      <c r="DY85" s="868"/>
      <c r="DZ85" s="869"/>
      <c r="EA85" s="232"/>
    </row>
    <row r="86" spans="1:131" ht="26.25" customHeight="1" x14ac:dyDescent="0.2">
      <c r="A86" s="241">
        <v>19</v>
      </c>
      <c r="B86" s="902"/>
      <c r="C86" s="903"/>
      <c r="D86" s="903"/>
      <c r="E86" s="903"/>
      <c r="F86" s="903"/>
      <c r="G86" s="903"/>
      <c r="H86" s="903"/>
      <c r="I86" s="903"/>
      <c r="J86" s="903"/>
      <c r="K86" s="903"/>
      <c r="L86" s="903"/>
      <c r="M86" s="903"/>
      <c r="N86" s="903"/>
      <c r="O86" s="903"/>
      <c r="P86" s="904"/>
      <c r="Q86" s="905"/>
      <c r="R86" s="841"/>
      <c r="S86" s="841"/>
      <c r="T86" s="841"/>
      <c r="U86" s="841"/>
      <c r="V86" s="841"/>
      <c r="W86" s="841"/>
      <c r="X86" s="841"/>
      <c r="Y86" s="841"/>
      <c r="Z86" s="841"/>
      <c r="AA86" s="841"/>
      <c r="AB86" s="841"/>
      <c r="AC86" s="841"/>
      <c r="AD86" s="841"/>
      <c r="AE86" s="841"/>
      <c r="AF86" s="841"/>
      <c r="AG86" s="841"/>
      <c r="AH86" s="841"/>
      <c r="AI86" s="841"/>
      <c r="AJ86" s="841"/>
      <c r="AK86" s="841"/>
      <c r="AL86" s="841"/>
      <c r="AM86" s="841"/>
      <c r="AN86" s="841"/>
      <c r="AO86" s="841"/>
      <c r="AP86" s="841"/>
      <c r="AQ86" s="841"/>
      <c r="AR86" s="841"/>
      <c r="AS86" s="841"/>
      <c r="AT86" s="841"/>
      <c r="AU86" s="841"/>
      <c r="AV86" s="841"/>
      <c r="AW86" s="841"/>
      <c r="AX86" s="841"/>
      <c r="AY86" s="841"/>
      <c r="AZ86" s="838"/>
      <c r="BA86" s="838"/>
      <c r="BB86" s="838"/>
      <c r="BC86" s="838"/>
      <c r="BD86" s="839"/>
      <c r="BE86" s="244"/>
      <c r="BF86" s="244"/>
      <c r="BG86" s="244"/>
      <c r="BH86" s="244"/>
      <c r="BI86" s="244"/>
      <c r="BJ86" s="244"/>
      <c r="BK86" s="244"/>
      <c r="BL86" s="244"/>
      <c r="BM86" s="244"/>
      <c r="BN86" s="244"/>
      <c r="BO86" s="244"/>
      <c r="BP86" s="244"/>
      <c r="BQ86" s="241">
        <v>80</v>
      </c>
      <c r="BR86" s="246"/>
      <c r="BS86" s="867"/>
      <c r="BT86" s="868"/>
      <c r="BU86" s="868"/>
      <c r="BV86" s="868"/>
      <c r="BW86" s="868"/>
      <c r="BX86" s="868"/>
      <c r="BY86" s="868"/>
      <c r="BZ86" s="868"/>
      <c r="CA86" s="868"/>
      <c r="CB86" s="868"/>
      <c r="CC86" s="868"/>
      <c r="CD86" s="868"/>
      <c r="CE86" s="868"/>
      <c r="CF86" s="868"/>
      <c r="CG86" s="873"/>
      <c r="CH86" s="870"/>
      <c r="CI86" s="871"/>
      <c r="CJ86" s="871"/>
      <c r="CK86" s="871"/>
      <c r="CL86" s="872"/>
      <c r="CM86" s="870"/>
      <c r="CN86" s="871"/>
      <c r="CO86" s="871"/>
      <c r="CP86" s="871"/>
      <c r="CQ86" s="872"/>
      <c r="CR86" s="870"/>
      <c r="CS86" s="871"/>
      <c r="CT86" s="871"/>
      <c r="CU86" s="871"/>
      <c r="CV86" s="872"/>
      <c r="CW86" s="870"/>
      <c r="CX86" s="871"/>
      <c r="CY86" s="871"/>
      <c r="CZ86" s="871"/>
      <c r="DA86" s="872"/>
      <c r="DB86" s="870"/>
      <c r="DC86" s="871"/>
      <c r="DD86" s="871"/>
      <c r="DE86" s="871"/>
      <c r="DF86" s="872"/>
      <c r="DG86" s="870"/>
      <c r="DH86" s="871"/>
      <c r="DI86" s="871"/>
      <c r="DJ86" s="871"/>
      <c r="DK86" s="872"/>
      <c r="DL86" s="870"/>
      <c r="DM86" s="871"/>
      <c r="DN86" s="871"/>
      <c r="DO86" s="871"/>
      <c r="DP86" s="872"/>
      <c r="DQ86" s="870"/>
      <c r="DR86" s="871"/>
      <c r="DS86" s="871"/>
      <c r="DT86" s="871"/>
      <c r="DU86" s="872"/>
      <c r="DV86" s="867"/>
      <c r="DW86" s="868"/>
      <c r="DX86" s="868"/>
      <c r="DY86" s="868"/>
      <c r="DZ86" s="869"/>
      <c r="EA86" s="232"/>
    </row>
    <row r="87" spans="1:131" ht="26.25" customHeight="1" x14ac:dyDescent="0.2">
      <c r="A87" s="247">
        <v>20</v>
      </c>
      <c r="B87" s="912"/>
      <c r="C87" s="913"/>
      <c r="D87" s="913"/>
      <c r="E87" s="913"/>
      <c r="F87" s="913"/>
      <c r="G87" s="913"/>
      <c r="H87" s="913"/>
      <c r="I87" s="913"/>
      <c r="J87" s="913"/>
      <c r="K87" s="913"/>
      <c r="L87" s="913"/>
      <c r="M87" s="913"/>
      <c r="N87" s="913"/>
      <c r="O87" s="913"/>
      <c r="P87" s="914"/>
      <c r="Q87" s="915"/>
      <c r="R87" s="916"/>
      <c r="S87" s="916"/>
      <c r="T87" s="916"/>
      <c r="U87" s="916"/>
      <c r="V87" s="916"/>
      <c r="W87" s="916"/>
      <c r="X87" s="916"/>
      <c r="Y87" s="916"/>
      <c r="Z87" s="916"/>
      <c r="AA87" s="916"/>
      <c r="AB87" s="916"/>
      <c r="AC87" s="916"/>
      <c r="AD87" s="916"/>
      <c r="AE87" s="916"/>
      <c r="AF87" s="916"/>
      <c r="AG87" s="916"/>
      <c r="AH87" s="916"/>
      <c r="AI87" s="916"/>
      <c r="AJ87" s="916"/>
      <c r="AK87" s="916"/>
      <c r="AL87" s="916"/>
      <c r="AM87" s="916"/>
      <c r="AN87" s="916"/>
      <c r="AO87" s="916"/>
      <c r="AP87" s="916"/>
      <c r="AQ87" s="916"/>
      <c r="AR87" s="916"/>
      <c r="AS87" s="916"/>
      <c r="AT87" s="916"/>
      <c r="AU87" s="916"/>
      <c r="AV87" s="916"/>
      <c r="AW87" s="916"/>
      <c r="AX87" s="916"/>
      <c r="AY87" s="916"/>
      <c r="AZ87" s="917"/>
      <c r="BA87" s="917"/>
      <c r="BB87" s="917"/>
      <c r="BC87" s="917"/>
      <c r="BD87" s="918"/>
      <c r="BE87" s="244"/>
      <c r="BF87" s="244"/>
      <c r="BG87" s="244"/>
      <c r="BH87" s="244"/>
      <c r="BI87" s="244"/>
      <c r="BJ87" s="244"/>
      <c r="BK87" s="244"/>
      <c r="BL87" s="244"/>
      <c r="BM87" s="244"/>
      <c r="BN87" s="244"/>
      <c r="BO87" s="244"/>
      <c r="BP87" s="244"/>
      <c r="BQ87" s="241">
        <v>81</v>
      </c>
      <c r="BR87" s="246"/>
      <c r="BS87" s="867"/>
      <c r="BT87" s="868"/>
      <c r="BU87" s="868"/>
      <c r="BV87" s="868"/>
      <c r="BW87" s="868"/>
      <c r="BX87" s="868"/>
      <c r="BY87" s="868"/>
      <c r="BZ87" s="868"/>
      <c r="CA87" s="868"/>
      <c r="CB87" s="868"/>
      <c r="CC87" s="868"/>
      <c r="CD87" s="868"/>
      <c r="CE87" s="868"/>
      <c r="CF87" s="868"/>
      <c r="CG87" s="873"/>
      <c r="CH87" s="870"/>
      <c r="CI87" s="871"/>
      <c r="CJ87" s="871"/>
      <c r="CK87" s="871"/>
      <c r="CL87" s="872"/>
      <c r="CM87" s="870"/>
      <c r="CN87" s="871"/>
      <c r="CO87" s="871"/>
      <c r="CP87" s="871"/>
      <c r="CQ87" s="872"/>
      <c r="CR87" s="870"/>
      <c r="CS87" s="871"/>
      <c r="CT87" s="871"/>
      <c r="CU87" s="871"/>
      <c r="CV87" s="872"/>
      <c r="CW87" s="870"/>
      <c r="CX87" s="871"/>
      <c r="CY87" s="871"/>
      <c r="CZ87" s="871"/>
      <c r="DA87" s="872"/>
      <c r="DB87" s="870"/>
      <c r="DC87" s="871"/>
      <c r="DD87" s="871"/>
      <c r="DE87" s="871"/>
      <c r="DF87" s="872"/>
      <c r="DG87" s="870"/>
      <c r="DH87" s="871"/>
      <c r="DI87" s="871"/>
      <c r="DJ87" s="871"/>
      <c r="DK87" s="872"/>
      <c r="DL87" s="870"/>
      <c r="DM87" s="871"/>
      <c r="DN87" s="871"/>
      <c r="DO87" s="871"/>
      <c r="DP87" s="872"/>
      <c r="DQ87" s="870"/>
      <c r="DR87" s="871"/>
      <c r="DS87" s="871"/>
      <c r="DT87" s="871"/>
      <c r="DU87" s="872"/>
      <c r="DV87" s="867"/>
      <c r="DW87" s="868"/>
      <c r="DX87" s="868"/>
      <c r="DY87" s="868"/>
      <c r="DZ87" s="869"/>
      <c r="EA87" s="232"/>
    </row>
    <row r="88" spans="1:131" ht="26.25" customHeight="1" thickBot="1" x14ac:dyDescent="0.25">
      <c r="A88" s="243" t="s">
        <v>390</v>
      </c>
      <c r="B88" s="800" t="s">
        <v>415</v>
      </c>
      <c r="C88" s="801"/>
      <c r="D88" s="801"/>
      <c r="E88" s="801"/>
      <c r="F88" s="801"/>
      <c r="G88" s="801"/>
      <c r="H88" s="801"/>
      <c r="I88" s="801"/>
      <c r="J88" s="801"/>
      <c r="K88" s="801"/>
      <c r="L88" s="801"/>
      <c r="M88" s="801"/>
      <c r="N88" s="801"/>
      <c r="O88" s="801"/>
      <c r="P88" s="802"/>
      <c r="Q88" s="848"/>
      <c r="R88" s="849"/>
      <c r="S88" s="849"/>
      <c r="T88" s="849"/>
      <c r="U88" s="849"/>
      <c r="V88" s="849"/>
      <c r="W88" s="849"/>
      <c r="X88" s="849"/>
      <c r="Y88" s="849"/>
      <c r="Z88" s="849"/>
      <c r="AA88" s="849"/>
      <c r="AB88" s="849"/>
      <c r="AC88" s="849"/>
      <c r="AD88" s="849"/>
      <c r="AE88" s="849"/>
      <c r="AF88" s="852">
        <v>79903</v>
      </c>
      <c r="AG88" s="852"/>
      <c r="AH88" s="852"/>
      <c r="AI88" s="852"/>
      <c r="AJ88" s="852"/>
      <c r="AK88" s="849"/>
      <c r="AL88" s="849"/>
      <c r="AM88" s="849"/>
      <c r="AN88" s="849"/>
      <c r="AO88" s="849"/>
      <c r="AP88" s="852">
        <v>50463</v>
      </c>
      <c r="AQ88" s="852"/>
      <c r="AR88" s="852"/>
      <c r="AS88" s="852"/>
      <c r="AT88" s="852"/>
      <c r="AU88" s="852">
        <v>1155</v>
      </c>
      <c r="AV88" s="852"/>
      <c r="AW88" s="852"/>
      <c r="AX88" s="852"/>
      <c r="AY88" s="852"/>
      <c r="AZ88" s="857"/>
      <c r="BA88" s="857"/>
      <c r="BB88" s="857"/>
      <c r="BC88" s="857"/>
      <c r="BD88" s="858"/>
      <c r="BE88" s="244"/>
      <c r="BF88" s="244"/>
      <c r="BG88" s="244"/>
      <c r="BH88" s="244"/>
      <c r="BI88" s="244"/>
      <c r="BJ88" s="244"/>
      <c r="BK88" s="244"/>
      <c r="BL88" s="244"/>
      <c r="BM88" s="244"/>
      <c r="BN88" s="244"/>
      <c r="BO88" s="244"/>
      <c r="BP88" s="244"/>
      <c r="BQ88" s="241">
        <v>82</v>
      </c>
      <c r="BR88" s="246"/>
      <c r="BS88" s="867"/>
      <c r="BT88" s="868"/>
      <c r="BU88" s="868"/>
      <c r="BV88" s="868"/>
      <c r="BW88" s="868"/>
      <c r="BX88" s="868"/>
      <c r="BY88" s="868"/>
      <c r="BZ88" s="868"/>
      <c r="CA88" s="868"/>
      <c r="CB88" s="868"/>
      <c r="CC88" s="868"/>
      <c r="CD88" s="868"/>
      <c r="CE88" s="868"/>
      <c r="CF88" s="868"/>
      <c r="CG88" s="873"/>
      <c r="CH88" s="870"/>
      <c r="CI88" s="871"/>
      <c r="CJ88" s="871"/>
      <c r="CK88" s="871"/>
      <c r="CL88" s="872"/>
      <c r="CM88" s="870"/>
      <c r="CN88" s="871"/>
      <c r="CO88" s="871"/>
      <c r="CP88" s="871"/>
      <c r="CQ88" s="872"/>
      <c r="CR88" s="870"/>
      <c r="CS88" s="871"/>
      <c r="CT88" s="871"/>
      <c r="CU88" s="871"/>
      <c r="CV88" s="872"/>
      <c r="CW88" s="870"/>
      <c r="CX88" s="871"/>
      <c r="CY88" s="871"/>
      <c r="CZ88" s="871"/>
      <c r="DA88" s="872"/>
      <c r="DB88" s="870"/>
      <c r="DC88" s="871"/>
      <c r="DD88" s="871"/>
      <c r="DE88" s="871"/>
      <c r="DF88" s="872"/>
      <c r="DG88" s="870"/>
      <c r="DH88" s="871"/>
      <c r="DI88" s="871"/>
      <c r="DJ88" s="871"/>
      <c r="DK88" s="872"/>
      <c r="DL88" s="870"/>
      <c r="DM88" s="871"/>
      <c r="DN88" s="871"/>
      <c r="DO88" s="871"/>
      <c r="DP88" s="872"/>
      <c r="DQ88" s="870"/>
      <c r="DR88" s="871"/>
      <c r="DS88" s="871"/>
      <c r="DT88" s="871"/>
      <c r="DU88" s="872"/>
      <c r="DV88" s="867"/>
      <c r="DW88" s="868"/>
      <c r="DX88" s="868"/>
      <c r="DY88" s="868"/>
      <c r="DZ88" s="869"/>
      <c r="EA88" s="232"/>
    </row>
    <row r="89" spans="1:131" ht="26.25" hidden="1" customHeight="1" x14ac:dyDescent="0.2">
      <c r="A89" s="248"/>
      <c r="B89" s="249"/>
      <c r="C89" s="249"/>
      <c r="D89" s="249"/>
      <c r="E89" s="249"/>
      <c r="F89" s="249"/>
      <c r="G89" s="249"/>
      <c r="H89" s="249"/>
      <c r="I89" s="249"/>
      <c r="J89" s="249"/>
      <c r="K89" s="249"/>
      <c r="L89" s="249"/>
      <c r="M89" s="249"/>
      <c r="N89" s="249"/>
      <c r="O89" s="249"/>
      <c r="P89" s="249"/>
      <c r="Q89" s="250"/>
      <c r="R89" s="250"/>
      <c r="S89" s="250"/>
      <c r="T89" s="250"/>
      <c r="U89" s="250"/>
      <c r="V89" s="250"/>
      <c r="W89" s="250"/>
      <c r="X89" s="250"/>
      <c r="Y89" s="250"/>
      <c r="Z89" s="250"/>
      <c r="AA89" s="250"/>
      <c r="AB89" s="250"/>
      <c r="AC89" s="250"/>
      <c r="AD89" s="250"/>
      <c r="AE89" s="250"/>
      <c r="AF89" s="250"/>
      <c r="AG89" s="250"/>
      <c r="AH89" s="250"/>
      <c r="AI89" s="250"/>
      <c r="AJ89" s="250"/>
      <c r="AK89" s="250"/>
      <c r="AL89" s="250"/>
      <c r="AM89" s="250"/>
      <c r="AN89" s="250"/>
      <c r="AO89" s="250"/>
      <c r="AP89" s="250"/>
      <c r="AQ89" s="250"/>
      <c r="AR89" s="250"/>
      <c r="AS89" s="250"/>
      <c r="AT89" s="250"/>
      <c r="AU89" s="250"/>
      <c r="AV89" s="250"/>
      <c r="AW89" s="250"/>
      <c r="AX89" s="250"/>
      <c r="AY89" s="250"/>
      <c r="AZ89" s="251"/>
      <c r="BA89" s="251"/>
      <c r="BB89" s="251"/>
      <c r="BC89" s="251"/>
      <c r="BD89" s="251"/>
      <c r="BE89" s="244"/>
      <c r="BF89" s="244"/>
      <c r="BG89" s="244"/>
      <c r="BH89" s="244"/>
      <c r="BI89" s="244"/>
      <c r="BJ89" s="244"/>
      <c r="BK89" s="244"/>
      <c r="BL89" s="244"/>
      <c r="BM89" s="244"/>
      <c r="BN89" s="244"/>
      <c r="BO89" s="244"/>
      <c r="BP89" s="244"/>
      <c r="BQ89" s="241">
        <v>83</v>
      </c>
      <c r="BR89" s="246"/>
      <c r="BS89" s="867"/>
      <c r="BT89" s="868"/>
      <c r="BU89" s="868"/>
      <c r="BV89" s="868"/>
      <c r="BW89" s="868"/>
      <c r="BX89" s="868"/>
      <c r="BY89" s="868"/>
      <c r="BZ89" s="868"/>
      <c r="CA89" s="868"/>
      <c r="CB89" s="868"/>
      <c r="CC89" s="868"/>
      <c r="CD89" s="868"/>
      <c r="CE89" s="868"/>
      <c r="CF89" s="868"/>
      <c r="CG89" s="873"/>
      <c r="CH89" s="870"/>
      <c r="CI89" s="871"/>
      <c r="CJ89" s="871"/>
      <c r="CK89" s="871"/>
      <c r="CL89" s="872"/>
      <c r="CM89" s="870"/>
      <c r="CN89" s="871"/>
      <c r="CO89" s="871"/>
      <c r="CP89" s="871"/>
      <c r="CQ89" s="872"/>
      <c r="CR89" s="870"/>
      <c r="CS89" s="871"/>
      <c r="CT89" s="871"/>
      <c r="CU89" s="871"/>
      <c r="CV89" s="872"/>
      <c r="CW89" s="870"/>
      <c r="CX89" s="871"/>
      <c r="CY89" s="871"/>
      <c r="CZ89" s="871"/>
      <c r="DA89" s="872"/>
      <c r="DB89" s="870"/>
      <c r="DC89" s="871"/>
      <c r="DD89" s="871"/>
      <c r="DE89" s="871"/>
      <c r="DF89" s="872"/>
      <c r="DG89" s="870"/>
      <c r="DH89" s="871"/>
      <c r="DI89" s="871"/>
      <c r="DJ89" s="871"/>
      <c r="DK89" s="872"/>
      <c r="DL89" s="870"/>
      <c r="DM89" s="871"/>
      <c r="DN89" s="871"/>
      <c r="DO89" s="871"/>
      <c r="DP89" s="872"/>
      <c r="DQ89" s="870"/>
      <c r="DR89" s="871"/>
      <c r="DS89" s="871"/>
      <c r="DT89" s="871"/>
      <c r="DU89" s="872"/>
      <c r="DV89" s="867"/>
      <c r="DW89" s="868"/>
      <c r="DX89" s="868"/>
      <c r="DY89" s="868"/>
      <c r="DZ89" s="869"/>
      <c r="EA89" s="232"/>
    </row>
    <row r="90" spans="1:131" ht="26.25" hidden="1" customHeight="1" x14ac:dyDescent="0.2">
      <c r="A90" s="248"/>
      <c r="B90" s="249"/>
      <c r="C90" s="249"/>
      <c r="D90" s="249"/>
      <c r="E90" s="249"/>
      <c r="F90" s="249"/>
      <c r="G90" s="249"/>
      <c r="H90" s="249"/>
      <c r="I90" s="249"/>
      <c r="J90" s="249"/>
      <c r="K90" s="249"/>
      <c r="L90" s="249"/>
      <c r="M90" s="249"/>
      <c r="N90" s="249"/>
      <c r="O90" s="249"/>
      <c r="P90" s="249"/>
      <c r="Q90" s="250"/>
      <c r="R90" s="250"/>
      <c r="S90" s="250"/>
      <c r="T90" s="250"/>
      <c r="U90" s="250"/>
      <c r="V90" s="250"/>
      <c r="W90" s="250"/>
      <c r="X90" s="250"/>
      <c r="Y90" s="250"/>
      <c r="Z90" s="250"/>
      <c r="AA90" s="250"/>
      <c r="AB90" s="250"/>
      <c r="AC90" s="250"/>
      <c r="AD90" s="250"/>
      <c r="AE90" s="250"/>
      <c r="AF90" s="250"/>
      <c r="AG90" s="250"/>
      <c r="AH90" s="250"/>
      <c r="AI90" s="250"/>
      <c r="AJ90" s="250"/>
      <c r="AK90" s="250"/>
      <c r="AL90" s="250"/>
      <c r="AM90" s="250"/>
      <c r="AN90" s="250"/>
      <c r="AO90" s="250"/>
      <c r="AP90" s="250"/>
      <c r="AQ90" s="250"/>
      <c r="AR90" s="250"/>
      <c r="AS90" s="250"/>
      <c r="AT90" s="250"/>
      <c r="AU90" s="250"/>
      <c r="AV90" s="250"/>
      <c r="AW90" s="250"/>
      <c r="AX90" s="250"/>
      <c r="AY90" s="250"/>
      <c r="AZ90" s="251"/>
      <c r="BA90" s="251"/>
      <c r="BB90" s="251"/>
      <c r="BC90" s="251"/>
      <c r="BD90" s="251"/>
      <c r="BE90" s="244"/>
      <c r="BF90" s="244"/>
      <c r="BG90" s="244"/>
      <c r="BH90" s="244"/>
      <c r="BI90" s="244"/>
      <c r="BJ90" s="244"/>
      <c r="BK90" s="244"/>
      <c r="BL90" s="244"/>
      <c r="BM90" s="244"/>
      <c r="BN90" s="244"/>
      <c r="BO90" s="244"/>
      <c r="BP90" s="244"/>
      <c r="BQ90" s="241">
        <v>84</v>
      </c>
      <c r="BR90" s="246"/>
      <c r="BS90" s="867"/>
      <c r="BT90" s="868"/>
      <c r="BU90" s="868"/>
      <c r="BV90" s="868"/>
      <c r="BW90" s="868"/>
      <c r="BX90" s="868"/>
      <c r="BY90" s="868"/>
      <c r="BZ90" s="868"/>
      <c r="CA90" s="868"/>
      <c r="CB90" s="868"/>
      <c r="CC90" s="868"/>
      <c r="CD90" s="868"/>
      <c r="CE90" s="868"/>
      <c r="CF90" s="868"/>
      <c r="CG90" s="873"/>
      <c r="CH90" s="870"/>
      <c r="CI90" s="871"/>
      <c r="CJ90" s="871"/>
      <c r="CK90" s="871"/>
      <c r="CL90" s="872"/>
      <c r="CM90" s="870"/>
      <c r="CN90" s="871"/>
      <c r="CO90" s="871"/>
      <c r="CP90" s="871"/>
      <c r="CQ90" s="872"/>
      <c r="CR90" s="870"/>
      <c r="CS90" s="871"/>
      <c r="CT90" s="871"/>
      <c r="CU90" s="871"/>
      <c r="CV90" s="872"/>
      <c r="CW90" s="870"/>
      <c r="CX90" s="871"/>
      <c r="CY90" s="871"/>
      <c r="CZ90" s="871"/>
      <c r="DA90" s="872"/>
      <c r="DB90" s="870"/>
      <c r="DC90" s="871"/>
      <c r="DD90" s="871"/>
      <c r="DE90" s="871"/>
      <c r="DF90" s="872"/>
      <c r="DG90" s="870"/>
      <c r="DH90" s="871"/>
      <c r="DI90" s="871"/>
      <c r="DJ90" s="871"/>
      <c r="DK90" s="872"/>
      <c r="DL90" s="870"/>
      <c r="DM90" s="871"/>
      <c r="DN90" s="871"/>
      <c r="DO90" s="871"/>
      <c r="DP90" s="872"/>
      <c r="DQ90" s="870"/>
      <c r="DR90" s="871"/>
      <c r="DS90" s="871"/>
      <c r="DT90" s="871"/>
      <c r="DU90" s="872"/>
      <c r="DV90" s="867"/>
      <c r="DW90" s="868"/>
      <c r="DX90" s="868"/>
      <c r="DY90" s="868"/>
      <c r="DZ90" s="869"/>
      <c r="EA90" s="232"/>
    </row>
    <row r="91" spans="1:131" ht="26.25" hidden="1" customHeight="1" x14ac:dyDescent="0.2">
      <c r="A91" s="248"/>
      <c r="B91" s="249"/>
      <c r="C91" s="249"/>
      <c r="D91" s="249"/>
      <c r="E91" s="249"/>
      <c r="F91" s="249"/>
      <c r="G91" s="249"/>
      <c r="H91" s="249"/>
      <c r="I91" s="249"/>
      <c r="J91" s="249"/>
      <c r="K91" s="249"/>
      <c r="L91" s="249"/>
      <c r="M91" s="249"/>
      <c r="N91" s="249"/>
      <c r="O91" s="249"/>
      <c r="P91" s="249"/>
      <c r="Q91" s="250"/>
      <c r="R91" s="250"/>
      <c r="S91" s="250"/>
      <c r="T91" s="250"/>
      <c r="U91" s="250"/>
      <c r="V91" s="250"/>
      <c r="W91" s="250"/>
      <c r="X91" s="250"/>
      <c r="Y91" s="250"/>
      <c r="Z91" s="250"/>
      <c r="AA91" s="250"/>
      <c r="AB91" s="250"/>
      <c r="AC91" s="250"/>
      <c r="AD91" s="250"/>
      <c r="AE91" s="250"/>
      <c r="AF91" s="250"/>
      <c r="AG91" s="250"/>
      <c r="AH91" s="250"/>
      <c r="AI91" s="250"/>
      <c r="AJ91" s="250"/>
      <c r="AK91" s="250"/>
      <c r="AL91" s="250"/>
      <c r="AM91" s="250"/>
      <c r="AN91" s="250"/>
      <c r="AO91" s="250"/>
      <c r="AP91" s="250"/>
      <c r="AQ91" s="250"/>
      <c r="AR91" s="250"/>
      <c r="AS91" s="250"/>
      <c r="AT91" s="250"/>
      <c r="AU91" s="250"/>
      <c r="AV91" s="250"/>
      <c r="AW91" s="250"/>
      <c r="AX91" s="250"/>
      <c r="AY91" s="250"/>
      <c r="AZ91" s="251"/>
      <c r="BA91" s="251"/>
      <c r="BB91" s="251"/>
      <c r="BC91" s="251"/>
      <c r="BD91" s="251"/>
      <c r="BE91" s="244"/>
      <c r="BF91" s="244"/>
      <c r="BG91" s="244"/>
      <c r="BH91" s="244"/>
      <c r="BI91" s="244"/>
      <c r="BJ91" s="244"/>
      <c r="BK91" s="244"/>
      <c r="BL91" s="244"/>
      <c r="BM91" s="244"/>
      <c r="BN91" s="244"/>
      <c r="BO91" s="244"/>
      <c r="BP91" s="244"/>
      <c r="BQ91" s="241">
        <v>85</v>
      </c>
      <c r="BR91" s="246"/>
      <c r="BS91" s="867"/>
      <c r="BT91" s="868"/>
      <c r="BU91" s="868"/>
      <c r="BV91" s="868"/>
      <c r="BW91" s="868"/>
      <c r="BX91" s="868"/>
      <c r="BY91" s="868"/>
      <c r="BZ91" s="868"/>
      <c r="CA91" s="868"/>
      <c r="CB91" s="868"/>
      <c r="CC91" s="868"/>
      <c r="CD91" s="868"/>
      <c r="CE91" s="868"/>
      <c r="CF91" s="868"/>
      <c r="CG91" s="873"/>
      <c r="CH91" s="870"/>
      <c r="CI91" s="871"/>
      <c r="CJ91" s="871"/>
      <c r="CK91" s="871"/>
      <c r="CL91" s="872"/>
      <c r="CM91" s="870"/>
      <c r="CN91" s="871"/>
      <c r="CO91" s="871"/>
      <c r="CP91" s="871"/>
      <c r="CQ91" s="872"/>
      <c r="CR91" s="870"/>
      <c r="CS91" s="871"/>
      <c r="CT91" s="871"/>
      <c r="CU91" s="871"/>
      <c r="CV91" s="872"/>
      <c r="CW91" s="870"/>
      <c r="CX91" s="871"/>
      <c r="CY91" s="871"/>
      <c r="CZ91" s="871"/>
      <c r="DA91" s="872"/>
      <c r="DB91" s="870"/>
      <c r="DC91" s="871"/>
      <c r="DD91" s="871"/>
      <c r="DE91" s="871"/>
      <c r="DF91" s="872"/>
      <c r="DG91" s="870"/>
      <c r="DH91" s="871"/>
      <c r="DI91" s="871"/>
      <c r="DJ91" s="871"/>
      <c r="DK91" s="872"/>
      <c r="DL91" s="870"/>
      <c r="DM91" s="871"/>
      <c r="DN91" s="871"/>
      <c r="DO91" s="871"/>
      <c r="DP91" s="872"/>
      <c r="DQ91" s="870"/>
      <c r="DR91" s="871"/>
      <c r="DS91" s="871"/>
      <c r="DT91" s="871"/>
      <c r="DU91" s="872"/>
      <c r="DV91" s="867"/>
      <c r="DW91" s="868"/>
      <c r="DX91" s="868"/>
      <c r="DY91" s="868"/>
      <c r="DZ91" s="869"/>
      <c r="EA91" s="232"/>
    </row>
    <row r="92" spans="1:131" ht="26.25" hidden="1" customHeight="1" x14ac:dyDescent="0.2">
      <c r="A92" s="248"/>
      <c r="B92" s="249"/>
      <c r="C92" s="249"/>
      <c r="D92" s="249"/>
      <c r="E92" s="249"/>
      <c r="F92" s="249"/>
      <c r="G92" s="249"/>
      <c r="H92" s="249"/>
      <c r="I92" s="249"/>
      <c r="J92" s="249"/>
      <c r="K92" s="249"/>
      <c r="L92" s="249"/>
      <c r="M92" s="249"/>
      <c r="N92" s="249"/>
      <c r="O92" s="249"/>
      <c r="P92" s="249"/>
      <c r="Q92" s="250"/>
      <c r="R92" s="250"/>
      <c r="S92" s="250"/>
      <c r="T92" s="250"/>
      <c r="U92" s="250"/>
      <c r="V92" s="250"/>
      <c r="W92" s="250"/>
      <c r="X92" s="250"/>
      <c r="Y92" s="250"/>
      <c r="Z92" s="250"/>
      <c r="AA92" s="250"/>
      <c r="AB92" s="250"/>
      <c r="AC92" s="250"/>
      <c r="AD92" s="250"/>
      <c r="AE92" s="250"/>
      <c r="AF92" s="250"/>
      <c r="AG92" s="250"/>
      <c r="AH92" s="250"/>
      <c r="AI92" s="250"/>
      <c r="AJ92" s="250"/>
      <c r="AK92" s="250"/>
      <c r="AL92" s="250"/>
      <c r="AM92" s="250"/>
      <c r="AN92" s="250"/>
      <c r="AO92" s="250"/>
      <c r="AP92" s="250"/>
      <c r="AQ92" s="250"/>
      <c r="AR92" s="250"/>
      <c r="AS92" s="250"/>
      <c r="AT92" s="250"/>
      <c r="AU92" s="250"/>
      <c r="AV92" s="250"/>
      <c r="AW92" s="250"/>
      <c r="AX92" s="250"/>
      <c r="AY92" s="250"/>
      <c r="AZ92" s="251"/>
      <c r="BA92" s="251"/>
      <c r="BB92" s="251"/>
      <c r="BC92" s="251"/>
      <c r="BD92" s="251"/>
      <c r="BE92" s="244"/>
      <c r="BF92" s="244"/>
      <c r="BG92" s="244"/>
      <c r="BH92" s="244"/>
      <c r="BI92" s="244"/>
      <c r="BJ92" s="244"/>
      <c r="BK92" s="244"/>
      <c r="BL92" s="244"/>
      <c r="BM92" s="244"/>
      <c r="BN92" s="244"/>
      <c r="BO92" s="244"/>
      <c r="BP92" s="244"/>
      <c r="BQ92" s="241">
        <v>86</v>
      </c>
      <c r="BR92" s="246"/>
      <c r="BS92" s="867"/>
      <c r="BT92" s="868"/>
      <c r="BU92" s="868"/>
      <c r="BV92" s="868"/>
      <c r="BW92" s="868"/>
      <c r="BX92" s="868"/>
      <c r="BY92" s="868"/>
      <c r="BZ92" s="868"/>
      <c r="CA92" s="868"/>
      <c r="CB92" s="868"/>
      <c r="CC92" s="868"/>
      <c r="CD92" s="868"/>
      <c r="CE92" s="868"/>
      <c r="CF92" s="868"/>
      <c r="CG92" s="873"/>
      <c r="CH92" s="870"/>
      <c r="CI92" s="871"/>
      <c r="CJ92" s="871"/>
      <c r="CK92" s="871"/>
      <c r="CL92" s="872"/>
      <c r="CM92" s="870"/>
      <c r="CN92" s="871"/>
      <c r="CO92" s="871"/>
      <c r="CP92" s="871"/>
      <c r="CQ92" s="872"/>
      <c r="CR92" s="870"/>
      <c r="CS92" s="871"/>
      <c r="CT92" s="871"/>
      <c r="CU92" s="871"/>
      <c r="CV92" s="872"/>
      <c r="CW92" s="870"/>
      <c r="CX92" s="871"/>
      <c r="CY92" s="871"/>
      <c r="CZ92" s="871"/>
      <c r="DA92" s="872"/>
      <c r="DB92" s="870"/>
      <c r="DC92" s="871"/>
      <c r="DD92" s="871"/>
      <c r="DE92" s="871"/>
      <c r="DF92" s="872"/>
      <c r="DG92" s="870"/>
      <c r="DH92" s="871"/>
      <c r="DI92" s="871"/>
      <c r="DJ92" s="871"/>
      <c r="DK92" s="872"/>
      <c r="DL92" s="870"/>
      <c r="DM92" s="871"/>
      <c r="DN92" s="871"/>
      <c r="DO92" s="871"/>
      <c r="DP92" s="872"/>
      <c r="DQ92" s="870"/>
      <c r="DR92" s="871"/>
      <c r="DS92" s="871"/>
      <c r="DT92" s="871"/>
      <c r="DU92" s="872"/>
      <c r="DV92" s="867"/>
      <c r="DW92" s="868"/>
      <c r="DX92" s="868"/>
      <c r="DY92" s="868"/>
      <c r="DZ92" s="869"/>
      <c r="EA92" s="232"/>
    </row>
    <row r="93" spans="1:131" ht="26.25" hidden="1" customHeight="1" x14ac:dyDescent="0.2">
      <c r="A93" s="248"/>
      <c r="B93" s="249"/>
      <c r="C93" s="249"/>
      <c r="D93" s="249"/>
      <c r="E93" s="249"/>
      <c r="F93" s="249"/>
      <c r="G93" s="249"/>
      <c r="H93" s="249"/>
      <c r="I93" s="249"/>
      <c r="J93" s="249"/>
      <c r="K93" s="249"/>
      <c r="L93" s="249"/>
      <c r="M93" s="249"/>
      <c r="N93" s="249"/>
      <c r="O93" s="249"/>
      <c r="P93" s="249"/>
      <c r="Q93" s="250"/>
      <c r="R93" s="250"/>
      <c r="S93" s="250"/>
      <c r="T93" s="250"/>
      <c r="U93" s="250"/>
      <c r="V93" s="250"/>
      <c r="W93" s="250"/>
      <c r="X93" s="250"/>
      <c r="Y93" s="250"/>
      <c r="Z93" s="250"/>
      <c r="AA93" s="250"/>
      <c r="AB93" s="250"/>
      <c r="AC93" s="250"/>
      <c r="AD93" s="250"/>
      <c r="AE93" s="250"/>
      <c r="AF93" s="250"/>
      <c r="AG93" s="250"/>
      <c r="AH93" s="250"/>
      <c r="AI93" s="250"/>
      <c r="AJ93" s="250"/>
      <c r="AK93" s="250"/>
      <c r="AL93" s="250"/>
      <c r="AM93" s="250"/>
      <c r="AN93" s="250"/>
      <c r="AO93" s="250"/>
      <c r="AP93" s="250"/>
      <c r="AQ93" s="250"/>
      <c r="AR93" s="250"/>
      <c r="AS93" s="250"/>
      <c r="AT93" s="250"/>
      <c r="AU93" s="250"/>
      <c r="AV93" s="250"/>
      <c r="AW93" s="250"/>
      <c r="AX93" s="250"/>
      <c r="AY93" s="250"/>
      <c r="AZ93" s="251"/>
      <c r="BA93" s="251"/>
      <c r="BB93" s="251"/>
      <c r="BC93" s="251"/>
      <c r="BD93" s="251"/>
      <c r="BE93" s="244"/>
      <c r="BF93" s="244"/>
      <c r="BG93" s="244"/>
      <c r="BH93" s="244"/>
      <c r="BI93" s="244"/>
      <c r="BJ93" s="244"/>
      <c r="BK93" s="244"/>
      <c r="BL93" s="244"/>
      <c r="BM93" s="244"/>
      <c r="BN93" s="244"/>
      <c r="BO93" s="244"/>
      <c r="BP93" s="244"/>
      <c r="BQ93" s="241">
        <v>87</v>
      </c>
      <c r="BR93" s="246"/>
      <c r="BS93" s="867"/>
      <c r="BT93" s="868"/>
      <c r="BU93" s="868"/>
      <c r="BV93" s="868"/>
      <c r="BW93" s="868"/>
      <c r="BX93" s="868"/>
      <c r="BY93" s="868"/>
      <c r="BZ93" s="868"/>
      <c r="CA93" s="868"/>
      <c r="CB93" s="868"/>
      <c r="CC93" s="868"/>
      <c r="CD93" s="868"/>
      <c r="CE93" s="868"/>
      <c r="CF93" s="868"/>
      <c r="CG93" s="873"/>
      <c r="CH93" s="870"/>
      <c r="CI93" s="871"/>
      <c r="CJ93" s="871"/>
      <c r="CK93" s="871"/>
      <c r="CL93" s="872"/>
      <c r="CM93" s="870"/>
      <c r="CN93" s="871"/>
      <c r="CO93" s="871"/>
      <c r="CP93" s="871"/>
      <c r="CQ93" s="872"/>
      <c r="CR93" s="870"/>
      <c r="CS93" s="871"/>
      <c r="CT93" s="871"/>
      <c r="CU93" s="871"/>
      <c r="CV93" s="872"/>
      <c r="CW93" s="870"/>
      <c r="CX93" s="871"/>
      <c r="CY93" s="871"/>
      <c r="CZ93" s="871"/>
      <c r="DA93" s="872"/>
      <c r="DB93" s="870"/>
      <c r="DC93" s="871"/>
      <c r="DD93" s="871"/>
      <c r="DE93" s="871"/>
      <c r="DF93" s="872"/>
      <c r="DG93" s="870"/>
      <c r="DH93" s="871"/>
      <c r="DI93" s="871"/>
      <c r="DJ93" s="871"/>
      <c r="DK93" s="872"/>
      <c r="DL93" s="870"/>
      <c r="DM93" s="871"/>
      <c r="DN93" s="871"/>
      <c r="DO93" s="871"/>
      <c r="DP93" s="872"/>
      <c r="DQ93" s="870"/>
      <c r="DR93" s="871"/>
      <c r="DS93" s="871"/>
      <c r="DT93" s="871"/>
      <c r="DU93" s="872"/>
      <c r="DV93" s="867"/>
      <c r="DW93" s="868"/>
      <c r="DX93" s="868"/>
      <c r="DY93" s="868"/>
      <c r="DZ93" s="869"/>
      <c r="EA93" s="232"/>
    </row>
    <row r="94" spans="1:131" ht="26.25" hidden="1" customHeight="1" x14ac:dyDescent="0.2">
      <c r="A94" s="248"/>
      <c r="B94" s="249"/>
      <c r="C94" s="249"/>
      <c r="D94" s="249"/>
      <c r="E94" s="249"/>
      <c r="F94" s="249"/>
      <c r="G94" s="249"/>
      <c r="H94" s="249"/>
      <c r="I94" s="249"/>
      <c r="J94" s="249"/>
      <c r="K94" s="249"/>
      <c r="L94" s="249"/>
      <c r="M94" s="249"/>
      <c r="N94" s="249"/>
      <c r="O94" s="249"/>
      <c r="P94" s="249"/>
      <c r="Q94" s="250"/>
      <c r="R94" s="250"/>
      <c r="S94" s="250"/>
      <c r="T94" s="250"/>
      <c r="U94" s="250"/>
      <c r="V94" s="250"/>
      <c r="W94" s="250"/>
      <c r="X94" s="250"/>
      <c r="Y94" s="250"/>
      <c r="Z94" s="250"/>
      <c r="AA94" s="250"/>
      <c r="AB94" s="250"/>
      <c r="AC94" s="250"/>
      <c r="AD94" s="250"/>
      <c r="AE94" s="250"/>
      <c r="AF94" s="250"/>
      <c r="AG94" s="250"/>
      <c r="AH94" s="250"/>
      <c r="AI94" s="250"/>
      <c r="AJ94" s="250"/>
      <c r="AK94" s="250"/>
      <c r="AL94" s="250"/>
      <c r="AM94" s="250"/>
      <c r="AN94" s="250"/>
      <c r="AO94" s="250"/>
      <c r="AP94" s="250"/>
      <c r="AQ94" s="250"/>
      <c r="AR94" s="250"/>
      <c r="AS94" s="250"/>
      <c r="AT94" s="250"/>
      <c r="AU94" s="250"/>
      <c r="AV94" s="250"/>
      <c r="AW94" s="250"/>
      <c r="AX94" s="250"/>
      <c r="AY94" s="250"/>
      <c r="AZ94" s="251"/>
      <c r="BA94" s="251"/>
      <c r="BB94" s="251"/>
      <c r="BC94" s="251"/>
      <c r="BD94" s="251"/>
      <c r="BE94" s="244"/>
      <c r="BF94" s="244"/>
      <c r="BG94" s="244"/>
      <c r="BH94" s="244"/>
      <c r="BI94" s="244"/>
      <c r="BJ94" s="244"/>
      <c r="BK94" s="244"/>
      <c r="BL94" s="244"/>
      <c r="BM94" s="244"/>
      <c r="BN94" s="244"/>
      <c r="BO94" s="244"/>
      <c r="BP94" s="244"/>
      <c r="BQ94" s="241">
        <v>88</v>
      </c>
      <c r="BR94" s="246"/>
      <c r="BS94" s="867"/>
      <c r="BT94" s="868"/>
      <c r="BU94" s="868"/>
      <c r="BV94" s="868"/>
      <c r="BW94" s="868"/>
      <c r="BX94" s="868"/>
      <c r="BY94" s="868"/>
      <c r="BZ94" s="868"/>
      <c r="CA94" s="868"/>
      <c r="CB94" s="868"/>
      <c r="CC94" s="868"/>
      <c r="CD94" s="868"/>
      <c r="CE94" s="868"/>
      <c r="CF94" s="868"/>
      <c r="CG94" s="873"/>
      <c r="CH94" s="870"/>
      <c r="CI94" s="871"/>
      <c r="CJ94" s="871"/>
      <c r="CK94" s="871"/>
      <c r="CL94" s="872"/>
      <c r="CM94" s="870"/>
      <c r="CN94" s="871"/>
      <c r="CO94" s="871"/>
      <c r="CP94" s="871"/>
      <c r="CQ94" s="872"/>
      <c r="CR94" s="870"/>
      <c r="CS94" s="871"/>
      <c r="CT94" s="871"/>
      <c r="CU94" s="871"/>
      <c r="CV94" s="872"/>
      <c r="CW94" s="870"/>
      <c r="CX94" s="871"/>
      <c r="CY94" s="871"/>
      <c r="CZ94" s="871"/>
      <c r="DA94" s="872"/>
      <c r="DB94" s="870"/>
      <c r="DC94" s="871"/>
      <c r="DD94" s="871"/>
      <c r="DE94" s="871"/>
      <c r="DF94" s="872"/>
      <c r="DG94" s="870"/>
      <c r="DH94" s="871"/>
      <c r="DI94" s="871"/>
      <c r="DJ94" s="871"/>
      <c r="DK94" s="872"/>
      <c r="DL94" s="870"/>
      <c r="DM94" s="871"/>
      <c r="DN94" s="871"/>
      <c r="DO94" s="871"/>
      <c r="DP94" s="872"/>
      <c r="DQ94" s="870"/>
      <c r="DR94" s="871"/>
      <c r="DS94" s="871"/>
      <c r="DT94" s="871"/>
      <c r="DU94" s="872"/>
      <c r="DV94" s="867"/>
      <c r="DW94" s="868"/>
      <c r="DX94" s="868"/>
      <c r="DY94" s="868"/>
      <c r="DZ94" s="869"/>
      <c r="EA94" s="232"/>
    </row>
    <row r="95" spans="1:131" ht="26.25" hidden="1" customHeight="1" x14ac:dyDescent="0.2">
      <c r="A95" s="248"/>
      <c r="B95" s="249"/>
      <c r="C95" s="249"/>
      <c r="D95" s="249"/>
      <c r="E95" s="249"/>
      <c r="F95" s="249"/>
      <c r="G95" s="249"/>
      <c r="H95" s="249"/>
      <c r="I95" s="249"/>
      <c r="J95" s="249"/>
      <c r="K95" s="249"/>
      <c r="L95" s="249"/>
      <c r="M95" s="249"/>
      <c r="N95" s="249"/>
      <c r="O95" s="249"/>
      <c r="P95" s="249"/>
      <c r="Q95" s="250"/>
      <c r="R95" s="250"/>
      <c r="S95" s="250"/>
      <c r="T95" s="250"/>
      <c r="U95" s="250"/>
      <c r="V95" s="250"/>
      <c r="W95" s="250"/>
      <c r="X95" s="250"/>
      <c r="Y95" s="250"/>
      <c r="Z95" s="250"/>
      <c r="AA95" s="250"/>
      <c r="AB95" s="250"/>
      <c r="AC95" s="250"/>
      <c r="AD95" s="250"/>
      <c r="AE95" s="250"/>
      <c r="AF95" s="250"/>
      <c r="AG95" s="250"/>
      <c r="AH95" s="250"/>
      <c r="AI95" s="250"/>
      <c r="AJ95" s="250"/>
      <c r="AK95" s="250"/>
      <c r="AL95" s="250"/>
      <c r="AM95" s="250"/>
      <c r="AN95" s="250"/>
      <c r="AO95" s="250"/>
      <c r="AP95" s="250"/>
      <c r="AQ95" s="250"/>
      <c r="AR95" s="250"/>
      <c r="AS95" s="250"/>
      <c r="AT95" s="250"/>
      <c r="AU95" s="250"/>
      <c r="AV95" s="250"/>
      <c r="AW95" s="250"/>
      <c r="AX95" s="250"/>
      <c r="AY95" s="250"/>
      <c r="AZ95" s="251"/>
      <c r="BA95" s="251"/>
      <c r="BB95" s="251"/>
      <c r="BC95" s="251"/>
      <c r="BD95" s="251"/>
      <c r="BE95" s="244"/>
      <c r="BF95" s="244"/>
      <c r="BG95" s="244"/>
      <c r="BH95" s="244"/>
      <c r="BI95" s="244"/>
      <c r="BJ95" s="244"/>
      <c r="BK95" s="244"/>
      <c r="BL95" s="244"/>
      <c r="BM95" s="244"/>
      <c r="BN95" s="244"/>
      <c r="BO95" s="244"/>
      <c r="BP95" s="244"/>
      <c r="BQ95" s="241">
        <v>89</v>
      </c>
      <c r="BR95" s="246"/>
      <c r="BS95" s="867"/>
      <c r="BT95" s="868"/>
      <c r="BU95" s="868"/>
      <c r="BV95" s="868"/>
      <c r="BW95" s="868"/>
      <c r="BX95" s="868"/>
      <c r="BY95" s="868"/>
      <c r="BZ95" s="868"/>
      <c r="CA95" s="868"/>
      <c r="CB95" s="868"/>
      <c r="CC95" s="868"/>
      <c r="CD95" s="868"/>
      <c r="CE95" s="868"/>
      <c r="CF95" s="868"/>
      <c r="CG95" s="873"/>
      <c r="CH95" s="870"/>
      <c r="CI95" s="871"/>
      <c r="CJ95" s="871"/>
      <c r="CK95" s="871"/>
      <c r="CL95" s="872"/>
      <c r="CM95" s="870"/>
      <c r="CN95" s="871"/>
      <c r="CO95" s="871"/>
      <c r="CP95" s="871"/>
      <c r="CQ95" s="872"/>
      <c r="CR95" s="870"/>
      <c r="CS95" s="871"/>
      <c r="CT95" s="871"/>
      <c r="CU95" s="871"/>
      <c r="CV95" s="872"/>
      <c r="CW95" s="870"/>
      <c r="CX95" s="871"/>
      <c r="CY95" s="871"/>
      <c r="CZ95" s="871"/>
      <c r="DA95" s="872"/>
      <c r="DB95" s="870"/>
      <c r="DC95" s="871"/>
      <c r="DD95" s="871"/>
      <c r="DE95" s="871"/>
      <c r="DF95" s="872"/>
      <c r="DG95" s="870"/>
      <c r="DH95" s="871"/>
      <c r="DI95" s="871"/>
      <c r="DJ95" s="871"/>
      <c r="DK95" s="872"/>
      <c r="DL95" s="870"/>
      <c r="DM95" s="871"/>
      <c r="DN95" s="871"/>
      <c r="DO95" s="871"/>
      <c r="DP95" s="872"/>
      <c r="DQ95" s="870"/>
      <c r="DR95" s="871"/>
      <c r="DS95" s="871"/>
      <c r="DT95" s="871"/>
      <c r="DU95" s="872"/>
      <c r="DV95" s="867"/>
      <c r="DW95" s="868"/>
      <c r="DX95" s="868"/>
      <c r="DY95" s="868"/>
      <c r="DZ95" s="869"/>
      <c r="EA95" s="232"/>
    </row>
    <row r="96" spans="1:131" ht="26.25" hidden="1" customHeight="1" x14ac:dyDescent="0.2">
      <c r="A96" s="248"/>
      <c r="B96" s="249"/>
      <c r="C96" s="249"/>
      <c r="D96" s="249"/>
      <c r="E96" s="249"/>
      <c r="F96" s="249"/>
      <c r="G96" s="249"/>
      <c r="H96" s="249"/>
      <c r="I96" s="249"/>
      <c r="J96" s="249"/>
      <c r="K96" s="249"/>
      <c r="L96" s="249"/>
      <c r="M96" s="249"/>
      <c r="N96" s="249"/>
      <c r="O96" s="249"/>
      <c r="P96" s="249"/>
      <c r="Q96" s="250"/>
      <c r="R96" s="250"/>
      <c r="S96" s="250"/>
      <c r="T96" s="250"/>
      <c r="U96" s="250"/>
      <c r="V96" s="250"/>
      <c r="W96" s="250"/>
      <c r="X96" s="250"/>
      <c r="Y96" s="250"/>
      <c r="Z96" s="250"/>
      <c r="AA96" s="250"/>
      <c r="AB96" s="250"/>
      <c r="AC96" s="250"/>
      <c r="AD96" s="250"/>
      <c r="AE96" s="250"/>
      <c r="AF96" s="250"/>
      <c r="AG96" s="250"/>
      <c r="AH96" s="250"/>
      <c r="AI96" s="250"/>
      <c r="AJ96" s="250"/>
      <c r="AK96" s="250"/>
      <c r="AL96" s="250"/>
      <c r="AM96" s="250"/>
      <c r="AN96" s="250"/>
      <c r="AO96" s="250"/>
      <c r="AP96" s="250"/>
      <c r="AQ96" s="250"/>
      <c r="AR96" s="250"/>
      <c r="AS96" s="250"/>
      <c r="AT96" s="250"/>
      <c r="AU96" s="250"/>
      <c r="AV96" s="250"/>
      <c r="AW96" s="250"/>
      <c r="AX96" s="250"/>
      <c r="AY96" s="250"/>
      <c r="AZ96" s="251"/>
      <c r="BA96" s="251"/>
      <c r="BB96" s="251"/>
      <c r="BC96" s="251"/>
      <c r="BD96" s="251"/>
      <c r="BE96" s="244"/>
      <c r="BF96" s="244"/>
      <c r="BG96" s="244"/>
      <c r="BH96" s="244"/>
      <c r="BI96" s="244"/>
      <c r="BJ96" s="244"/>
      <c r="BK96" s="244"/>
      <c r="BL96" s="244"/>
      <c r="BM96" s="244"/>
      <c r="BN96" s="244"/>
      <c r="BO96" s="244"/>
      <c r="BP96" s="244"/>
      <c r="BQ96" s="241">
        <v>90</v>
      </c>
      <c r="BR96" s="246"/>
      <c r="BS96" s="867"/>
      <c r="BT96" s="868"/>
      <c r="BU96" s="868"/>
      <c r="BV96" s="868"/>
      <c r="BW96" s="868"/>
      <c r="BX96" s="868"/>
      <c r="BY96" s="868"/>
      <c r="BZ96" s="868"/>
      <c r="CA96" s="868"/>
      <c r="CB96" s="868"/>
      <c r="CC96" s="868"/>
      <c r="CD96" s="868"/>
      <c r="CE96" s="868"/>
      <c r="CF96" s="868"/>
      <c r="CG96" s="873"/>
      <c r="CH96" s="870"/>
      <c r="CI96" s="871"/>
      <c r="CJ96" s="871"/>
      <c r="CK96" s="871"/>
      <c r="CL96" s="872"/>
      <c r="CM96" s="870"/>
      <c r="CN96" s="871"/>
      <c r="CO96" s="871"/>
      <c r="CP96" s="871"/>
      <c r="CQ96" s="872"/>
      <c r="CR96" s="870"/>
      <c r="CS96" s="871"/>
      <c r="CT96" s="871"/>
      <c r="CU96" s="871"/>
      <c r="CV96" s="872"/>
      <c r="CW96" s="870"/>
      <c r="CX96" s="871"/>
      <c r="CY96" s="871"/>
      <c r="CZ96" s="871"/>
      <c r="DA96" s="872"/>
      <c r="DB96" s="870"/>
      <c r="DC96" s="871"/>
      <c r="DD96" s="871"/>
      <c r="DE96" s="871"/>
      <c r="DF96" s="872"/>
      <c r="DG96" s="870"/>
      <c r="DH96" s="871"/>
      <c r="DI96" s="871"/>
      <c r="DJ96" s="871"/>
      <c r="DK96" s="872"/>
      <c r="DL96" s="870"/>
      <c r="DM96" s="871"/>
      <c r="DN96" s="871"/>
      <c r="DO96" s="871"/>
      <c r="DP96" s="872"/>
      <c r="DQ96" s="870"/>
      <c r="DR96" s="871"/>
      <c r="DS96" s="871"/>
      <c r="DT96" s="871"/>
      <c r="DU96" s="872"/>
      <c r="DV96" s="867"/>
      <c r="DW96" s="868"/>
      <c r="DX96" s="868"/>
      <c r="DY96" s="868"/>
      <c r="DZ96" s="869"/>
      <c r="EA96" s="232"/>
    </row>
    <row r="97" spans="1:131" ht="26.25" hidden="1" customHeight="1" x14ac:dyDescent="0.2">
      <c r="A97" s="248"/>
      <c r="B97" s="249"/>
      <c r="C97" s="249"/>
      <c r="D97" s="249"/>
      <c r="E97" s="249"/>
      <c r="F97" s="249"/>
      <c r="G97" s="249"/>
      <c r="H97" s="249"/>
      <c r="I97" s="249"/>
      <c r="J97" s="249"/>
      <c r="K97" s="249"/>
      <c r="L97" s="249"/>
      <c r="M97" s="249"/>
      <c r="N97" s="249"/>
      <c r="O97" s="249"/>
      <c r="P97" s="249"/>
      <c r="Q97" s="250"/>
      <c r="R97" s="250"/>
      <c r="S97" s="250"/>
      <c r="T97" s="250"/>
      <c r="U97" s="250"/>
      <c r="V97" s="250"/>
      <c r="W97" s="250"/>
      <c r="X97" s="250"/>
      <c r="Y97" s="250"/>
      <c r="Z97" s="250"/>
      <c r="AA97" s="250"/>
      <c r="AB97" s="250"/>
      <c r="AC97" s="250"/>
      <c r="AD97" s="250"/>
      <c r="AE97" s="250"/>
      <c r="AF97" s="250"/>
      <c r="AG97" s="250"/>
      <c r="AH97" s="250"/>
      <c r="AI97" s="250"/>
      <c r="AJ97" s="250"/>
      <c r="AK97" s="250"/>
      <c r="AL97" s="250"/>
      <c r="AM97" s="250"/>
      <c r="AN97" s="250"/>
      <c r="AO97" s="250"/>
      <c r="AP97" s="250"/>
      <c r="AQ97" s="250"/>
      <c r="AR97" s="250"/>
      <c r="AS97" s="250"/>
      <c r="AT97" s="250"/>
      <c r="AU97" s="250"/>
      <c r="AV97" s="250"/>
      <c r="AW97" s="250"/>
      <c r="AX97" s="250"/>
      <c r="AY97" s="250"/>
      <c r="AZ97" s="251"/>
      <c r="BA97" s="251"/>
      <c r="BB97" s="251"/>
      <c r="BC97" s="251"/>
      <c r="BD97" s="251"/>
      <c r="BE97" s="244"/>
      <c r="BF97" s="244"/>
      <c r="BG97" s="244"/>
      <c r="BH97" s="244"/>
      <c r="BI97" s="244"/>
      <c r="BJ97" s="244"/>
      <c r="BK97" s="244"/>
      <c r="BL97" s="244"/>
      <c r="BM97" s="244"/>
      <c r="BN97" s="244"/>
      <c r="BO97" s="244"/>
      <c r="BP97" s="244"/>
      <c r="BQ97" s="241">
        <v>91</v>
      </c>
      <c r="BR97" s="246"/>
      <c r="BS97" s="867"/>
      <c r="BT97" s="868"/>
      <c r="BU97" s="868"/>
      <c r="BV97" s="868"/>
      <c r="BW97" s="868"/>
      <c r="BX97" s="868"/>
      <c r="BY97" s="868"/>
      <c r="BZ97" s="868"/>
      <c r="CA97" s="868"/>
      <c r="CB97" s="868"/>
      <c r="CC97" s="868"/>
      <c r="CD97" s="868"/>
      <c r="CE97" s="868"/>
      <c r="CF97" s="868"/>
      <c r="CG97" s="873"/>
      <c r="CH97" s="870"/>
      <c r="CI97" s="871"/>
      <c r="CJ97" s="871"/>
      <c r="CK97" s="871"/>
      <c r="CL97" s="872"/>
      <c r="CM97" s="870"/>
      <c r="CN97" s="871"/>
      <c r="CO97" s="871"/>
      <c r="CP97" s="871"/>
      <c r="CQ97" s="872"/>
      <c r="CR97" s="870"/>
      <c r="CS97" s="871"/>
      <c r="CT97" s="871"/>
      <c r="CU97" s="871"/>
      <c r="CV97" s="872"/>
      <c r="CW97" s="870"/>
      <c r="CX97" s="871"/>
      <c r="CY97" s="871"/>
      <c r="CZ97" s="871"/>
      <c r="DA97" s="872"/>
      <c r="DB97" s="870"/>
      <c r="DC97" s="871"/>
      <c r="DD97" s="871"/>
      <c r="DE97" s="871"/>
      <c r="DF97" s="872"/>
      <c r="DG97" s="870"/>
      <c r="DH97" s="871"/>
      <c r="DI97" s="871"/>
      <c r="DJ97" s="871"/>
      <c r="DK97" s="872"/>
      <c r="DL97" s="870"/>
      <c r="DM97" s="871"/>
      <c r="DN97" s="871"/>
      <c r="DO97" s="871"/>
      <c r="DP97" s="872"/>
      <c r="DQ97" s="870"/>
      <c r="DR97" s="871"/>
      <c r="DS97" s="871"/>
      <c r="DT97" s="871"/>
      <c r="DU97" s="872"/>
      <c r="DV97" s="867"/>
      <c r="DW97" s="868"/>
      <c r="DX97" s="868"/>
      <c r="DY97" s="868"/>
      <c r="DZ97" s="869"/>
      <c r="EA97" s="232"/>
    </row>
    <row r="98" spans="1:131" ht="26.25" hidden="1" customHeight="1" x14ac:dyDescent="0.2">
      <c r="A98" s="248"/>
      <c r="B98" s="249"/>
      <c r="C98" s="249"/>
      <c r="D98" s="249"/>
      <c r="E98" s="249"/>
      <c r="F98" s="249"/>
      <c r="G98" s="249"/>
      <c r="H98" s="249"/>
      <c r="I98" s="249"/>
      <c r="J98" s="249"/>
      <c r="K98" s="249"/>
      <c r="L98" s="249"/>
      <c r="M98" s="249"/>
      <c r="N98" s="249"/>
      <c r="O98" s="249"/>
      <c r="P98" s="249"/>
      <c r="Q98" s="250"/>
      <c r="R98" s="250"/>
      <c r="S98" s="250"/>
      <c r="T98" s="250"/>
      <c r="U98" s="250"/>
      <c r="V98" s="250"/>
      <c r="W98" s="250"/>
      <c r="X98" s="250"/>
      <c r="Y98" s="250"/>
      <c r="Z98" s="250"/>
      <c r="AA98" s="250"/>
      <c r="AB98" s="250"/>
      <c r="AC98" s="250"/>
      <c r="AD98" s="250"/>
      <c r="AE98" s="250"/>
      <c r="AF98" s="250"/>
      <c r="AG98" s="250"/>
      <c r="AH98" s="250"/>
      <c r="AI98" s="250"/>
      <c r="AJ98" s="250"/>
      <c r="AK98" s="250"/>
      <c r="AL98" s="250"/>
      <c r="AM98" s="250"/>
      <c r="AN98" s="250"/>
      <c r="AO98" s="250"/>
      <c r="AP98" s="250"/>
      <c r="AQ98" s="250"/>
      <c r="AR98" s="250"/>
      <c r="AS98" s="250"/>
      <c r="AT98" s="250"/>
      <c r="AU98" s="250"/>
      <c r="AV98" s="250"/>
      <c r="AW98" s="250"/>
      <c r="AX98" s="250"/>
      <c r="AY98" s="250"/>
      <c r="AZ98" s="251"/>
      <c r="BA98" s="251"/>
      <c r="BB98" s="251"/>
      <c r="BC98" s="251"/>
      <c r="BD98" s="251"/>
      <c r="BE98" s="244"/>
      <c r="BF98" s="244"/>
      <c r="BG98" s="244"/>
      <c r="BH98" s="244"/>
      <c r="BI98" s="244"/>
      <c r="BJ98" s="244"/>
      <c r="BK98" s="244"/>
      <c r="BL98" s="244"/>
      <c r="BM98" s="244"/>
      <c r="BN98" s="244"/>
      <c r="BO98" s="244"/>
      <c r="BP98" s="244"/>
      <c r="BQ98" s="241">
        <v>92</v>
      </c>
      <c r="BR98" s="246"/>
      <c r="BS98" s="867"/>
      <c r="BT98" s="868"/>
      <c r="BU98" s="868"/>
      <c r="BV98" s="868"/>
      <c r="BW98" s="868"/>
      <c r="BX98" s="868"/>
      <c r="BY98" s="868"/>
      <c r="BZ98" s="868"/>
      <c r="CA98" s="868"/>
      <c r="CB98" s="868"/>
      <c r="CC98" s="868"/>
      <c r="CD98" s="868"/>
      <c r="CE98" s="868"/>
      <c r="CF98" s="868"/>
      <c r="CG98" s="873"/>
      <c r="CH98" s="870"/>
      <c r="CI98" s="871"/>
      <c r="CJ98" s="871"/>
      <c r="CK98" s="871"/>
      <c r="CL98" s="872"/>
      <c r="CM98" s="870"/>
      <c r="CN98" s="871"/>
      <c r="CO98" s="871"/>
      <c r="CP98" s="871"/>
      <c r="CQ98" s="872"/>
      <c r="CR98" s="870"/>
      <c r="CS98" s="871"/>
      <c r="CT98" s="871"/>
      <c r="CU98" s="871"/>
      <c r="CV98" s="872"/>
      <c r="CW98" s="870"/>
      <c r="CX98" s="871"/>
      <c r="CY98" s="871"/>
      <c r="CZ98" s="871"/>
      <c r="DA98" s="872"/>
      <c r="DB98" s="870"/>
      <c r="DC98" s="871"/>
      <c r="DD98" s="871"/>
      <c r="DE98" s="871"/>
      <c r="DF98" s="872"/>
      <c r="DG98" s="870"/>
      <c r="DH98" s="871"/>
      <c r="DI98" s="871"/>
      <c r="DJ98" s="871"/>
      <c r="DK98" s="872"/>
      <c r="DL98" s="870"/>
      <c r="DM98" s="871"/>
      <c r="DN98" s="871"/>
      <c r="DO98" s="871"/>
      <c r="DP98" s="872"/>
      <c r="DQ98" s="870"/>
      <c r="DR98" s="871"/>
      <c r="DS98" s="871"/>
      <c r="DT98" s="871"/>
      <c r="DU98" s="872"/>
      <c r="DV98" s="867"/>
      <c r="DW98" s="868"/>
      <c r="DX98" s="868"/>
      <c r="DY98" s="868"/>
      <c r="DZ98" s="869"/>
      <c r="EA98" s="232"/>
    </row>
    <row r="99" spans="1:131" ht="26.25" hidden="1" customHeight="1" x14ac:dyDescent="0.2">
      <c r="A99" s="248"/>
      <c r="B99" s="249"/>
      <c r="C99" s="249"/>
      <c r="D99" s="249"/>
      <c r="E99" s="249"/>
      <c r="F99" s="249"/>
      <c r="G99" s="249"/>
      <c r="H99" s="249"/>
      <c r="I99" s="249"/>
      <c r="J99" s="249"/>
      <c r="K99" s="249"/>
      <c r="L99" s="249"/>
      <c r="M99" s="249"/>
      <c r="N99" s="249"/>
      <c r="O99" s="249"/>
      <c r="P99" s="249"/>
      <c r="Q99" s="250"/>
      <c r="R99" s="250"/>
      <c r="S99" s="250"/>
      <c r="T99" s="250"/>
      <c r="U99" s="250"/>
      <c r="V99" s="250"/>
      <c r="W99" s="250"/>
      <c r="X99" s="250"/>
      <c r="Y99" s="250"/>
      <c r="Z99" s="250"/>
      <c r="AA99" s="250"/>
      <c r="AB99" s="250"/>
      <c r="AC99" s="250"/>
      <c r="AD99" s="250"/>
      <c r="AE99" s="250"/>
      <c r="AF99" s="250"/>
      <c r="AG99" s="250"/>
      <c r="AH99" s="250"/>
      <c r="AI99" s="250"/>
      <c r="AJ99" s="250"/>
      <c r="AK99" s="250"/>
      <c r="AL99" s="250"/>
      <c r="AM99" s="250"/>
      <c r="AN99" s="250"/>
      <c r="AO99" s="250"/>
      <c r="AP99" s="250"/>
      <c r="AQ99" s="250"/>
      <c r="AR99" s="250"/>
      <c r="AS99" s="250"/>
      <c r="AT99" s="250"/>
      <c r="AU99" s="250"/>
      <c r="AV99" s="250"/>
      <c r="AW99" s="250"/>
      <c r="AX99" s="250"/>
      <c r="AY99" s="250"/>
      <c r="AZ99" s="251"/>
      <c r="BA99" s="251"/>
      <c r="BB99" s="251"/>
      <c r="BC99" s="251"/>
      <c r="BD99" s="251"/>
      <c r="BE99" s="244"/>
      <c r="BF99" s="244"/>
      <c r="BG99" s="244"/>
      <c r="BH99" s="244"/>
      <c r="BI99" s="244"/>
      <c r="BJ99" s="244"/>
      <c r="BK99" s="244"/>
      <c r="BL99" s="244"/>
      <c r="BM99" s="244"/>
      <c r="BN99" s="244"/>
      <c r="BO99" s="244"/>
      <c r="BP99" s="244"/>
      <c r="BQ99" s="241">
        <v>93</v>
      </c>
      <c r="BR99" s="246"/>
      <c r="BS99" s="867"/>
      <c r="BT99" s="868"/>
      <c r="BU99" s="868"/>
      <c r="BV99" s="868"/>
      <c r="BW99" s="868"/>
      <c r="BX99" s="868"/>
      <c r="BY99" s="868"/>
      <c r="BZ99" s="868"/>
      <c r="CA99" s="868"/>
      <c r="CB99" s="868"/>
      <c r="CC99" s="868"/>
      <c r="CD99" s="868"/>
      <c r="CE99" s="868"/>
      <c r="CF99" s="868"/>
      <c r="CG99" s="873"/>
      <c r="CH99" s="870"/>
      <c r="CI99" s="871"/>
      <c r="CJ99" s="871"/>
      <c r="CK99" s="871"/>
      <c r="CL99" s="872"/>
      <c r="CM99" s="870"/>
      <c r="CN99" s="871"/>
      <c r="CO99" s="871"/>
      <c r="CP99" s="871"/>
      <c r="CQ99" s="872"/>
      <c r="CR99" s="870"/>
      <c r="CS99" s="871"/>
      <c r="CT99" s="871"/>
      <c r="CU99" s="871"/>
      <c r="CV99" s="872"/>
      <c r="CW99" s="870"/>
      <c r="CX99" s="871"/>
      <c r="CY99" s="871"/>
      <c r="CZ99" s="871"/>
      <c r="DA99" s="872"/>
      <c r="DB99" s="870"/>
      <c r="DC99" s="871"/>
      <c r="DD99" s="871"/>
      <c r="DE99" s="871"/>
      <c r="DF99" s="872"/>
      <c r="DG99" s="870"/>
      <c r="DH99" s="871"/>
      <c r="DI99" s="871"/>
      <c r="DJ99" s="871"/>
      <c r="DK99" s="872"/>
      <c r="DL99" s="870"/>
      <c r="DM99" s="871"/>
      <c r="DN99" s="871"/>
      <c r="DO99" s="871"/>
      <c r="DP99" s="872"/>
      <c r="DQ99" s="870"/>
      <c r="DR99" s="871"/>
      <c r="DS99" s="871"/>
      <c r="DT99" s="871"/>
      <c r="DU99" s="872"/>
      <c r="DV99" s="867"/>
      <c r="DW99" s="868"/>
      <c r="DX99" s="868"/>
      <c r="DY99" s="868"/>
      <c r="DZ99" s="869"/>
      <c r="EA99" s="232"/>
    </row>
    <row r="100" spans="1:131" ht="26.25" hidden="1" customHeight="1" x14ac:dyDescent="0.2">
      <c r="A100" s="248"/>
      <c r="B100" s="249"/>
      <c r="C100" s="249"/>
      <c r="D100" s="249"/>
      <c r="E100" s="249"/>
      <c r="F100" s="249"/>
      <c r="G100" s="249"/>
      <c r="H100" s="249"/>
      <c r="I100" s="249"/>
      <c r="J100" s="249"/>
      <c r="K100" s="249"/>
      <c r="L100" s="249"/>
      <c r="M100" s="249"/>
      <c r="N100" s="249"/>
      <c r="O100" s="249"/>
      <c r="P100" s="249"/>
      <c r="Q100" s="250"/>
      <c r="R100" s="250"/>
      <c r="S100" s="250"/>
      <c r="T100" s="250"/>
      <c r="U100" s="250"/>
      <c r="V100" s="250"/>
      <c r="W100" s="250"/>
      <c r="X100" s="250"/>
      <c r="Y100" s="250"/>
      <c r="Z100" s="250"/>
      <c r="AA100" s="250"/>
      <c r="AB100" s="250"/>
      <c r="AC100" s="250"/>
      <c r="AD100" s="250"/>
      <c r="AE100" s="250"/>
      <c r="AF100" s="250"/>
      <c r="AG100" s="250"/>
      <c r="AH100" s="250"/>
      <c r="AI100" s="250"/>
      <c r="AJ100" s="250"/>
      <c r="AK100" s="250"/>
      <c r="AL100" s="250"/>
      <c r="AM100" s="250"/>
      <c r="AN100" s="250"/>
      <c r="AO100" s="250"/>
      <c r="AP100" s="250"/>
      <c r="AQ100" s="250"/>
      <c r="AR100" s="250"/>
      <c r="AS100" s="250"/>
      <c r="AT100" s="250"/>
      <c r="AU100" s="250"/>
      <c r="AV100" s="250"/>
      <c r="AW100" s="250"/>
      <c r="AX100" s="250"/>
      <c r="AY100" s="250"/>
      <c r="AZ100" s="251"/>
      <c r="BA100" s="251"/>
      <c r="BB100" s="251"/>
      <c r="BC100" s="251"/>
      <c r="BD100" s="251"/>
      <c r="BE100" s="244"/>
      <c r="BF100" s="244"/>
      <c r="BG100" s="244"/>
      <c r="BH100" s="244"/>
      <c r="BI100" s="244"/>
      <c r="BJ100" s="244"/>
      <c r="BK100" s="244"/>
      <c r="BL100" s="244"/>
      <c r="BM100" s="244"/>
      <c r="BN100" s="244"/>
      <c r="BO100" s="244"/>
      <c r="BP100" s="244"/>
      <c r="BQ100" s="241">
        <v>94</v>
      </c>
      <c r="BR100" s="246"/>
      <c r="BS100" s="867"/>
      <c r="BT100" s="868"/>
      <c r="BU100" s="868"/>
      <c r="BV100" s="868"/>
      <c r="BW100" s="868"/>
      <c r="BX100" s="868"/>
      <c r="BY100" s="868"/>
      <c r="BZ100" s="868"/>
      <c r="CA100" s="868"/>
      <c r="CB100" s="868"/>
      <c r="CC100" s="868"/>
      <c r="CD100" s="868"/>
      <c r="CE100" s="868"/>
      <c r="CF100" s="868"/>
      <c r="CG100" s="873"/>
      <c r="CH100" s="870"/>
      <c r="CI100" s="871"/>
      <c r="CJ100" s="871"/>
      <c r="CK100" s="871"/>
      <c r="CL100" s="872"/>
      <c r="CM100" s="870"/>
      <c r="CN100" s="871"/>
      <c r="CO100" s="871"/>
      <c r="CP100" s="871"/>
      <c r="CQ100" s="872"/>
      <c r="CR100" s="870"/>
      <c r="CS100" s="871"/>
      <c r="CT100" s="871"/>
      <c r="CU100" s="871"/>
      <c r="CV100" s="872"/>
      <c r="CW100" s="870"/>
      <c r="CX100" s="871"/>
      <c r="CY100" s="871"/>
      <c r="CZ100" s="871"/>
      <c r="DA100" s="872"/>
      <c r="DB100" s="870"/>
      <c r="DC100" s="871"/>
      <c r="DD100" s="871"/>
      <c r="DE100" s="871"/>
      <c r="DF100" s="872"/>
      <c r="DG100" s="870"/>
      <c r="DH100" s="871"/>
      <c r="DI100" s="871"/>
      <c r="DJ100" s="871"/>
      <c r="DK100" s="872"/>
      <c r="DL100" s="870"/>
      <c r="DM100" s="871"/>
      <c r="DN100" s="871"/>
      <c r="DO100" s="871"/>
      <c r="DP100" s="872"/>
      <c r="DQ100" s="870"/>
      <c r="DR100" s="871"/>
      <c r="DS100" s="871"/>
      <c r="DT100" s="871"/>
      <c r="DU100" s="872"/>
      <c r="DV100" s="867"/>
      <c r="DW100" s="868"/>
      <c r="DX100" s="868"/>
      <c r="DY100" s="868"/>
      <c r="DZ100" s="869"/>
      <c r="EA100" s="232"/>
    </row>
    <row r="101" spans="1:131" ht="26.25" hidden="1" customHeight="1" x14ac:dyDescent="0.2">
      <c r="A101" s="248"/>
      <c r="B101" s="249"/>
      <c r="C101" s="249"/>
      <c r="D101" s="249"/>
      <c r="E101" s="249"/>
      <c r="F101" s="249"/>
      <c r="G101" s="249"/>
      <c r="H101" s="249"/>
      <c r="I101" s="249"/>
      <c r="J101" s="249"/>
      <c r="K101" s="249"/>
      <c r="L101" s="249"/>
      <c r="M101" s="249"/>
      <c r="N101" s="249"/>
      <c r="O101" s="249"/>
      <c r="P101" s="249"/>
      <c r="Q101" s="250"/>
      <c r="R101" s="250"/>
      <c r="S101" s="250"/>
      <c r="T101" s="250"/>
      <c r="U101" s="250"/>
      <c r="V101" s="250"/>
      <c r="W101" s="250"/>
      <c r="X101" s="250"/>
      <c r="Y101" s="250"/>
      <c r="Z101" s="250"/>
      <c r="AA101" s="250"/>
      <c r="AB101" s="250"/>
      <c r="AC101" s="250"/>
      <c r="AD101" s="250"/>
      <c r="AE101" s="250"/>
      <c r="AF101" s="250"/>
      <c r="AG101" s="250"/>
      <c r="AH101" s="250"/>
      <c r="AI101" s="250"/>
      <c r="AJ101" s="250"/>
      <c r="AK101" s="250"/>
      <c r="AL101" s="250"/>
      <c r="AM101" s="250"/>
      <c r="AN101" s="250"/>
      <c r="AO101" s="250"/>
      <c r="AP101" s="250"/>
      <c r="AQ101" s="250"/>
      <c r="AR101" s="250"/>
      <c r="AS101" s="250"/>
      <c r="AT101" s="250"/>
      <c r="AU101" s="250"/>
      <c r="AV101" s="250"/>
      <c r="AW101" s="250"/>
      <c r="AX101" s="250"/>
      <c r="AY101" s="250"/>
      <c r="AZ101" s="251"/>
      <c r="BA101" s="251"/>
      <c r="BB101" s="251"/>
      <c r="BC101" s="251"/>
      <c r="BD101" s="251"/>
      <c r="BE101" s="244"/>
      <c r="BF101" s="244"/>
      <c r="BG101" s="244"/>
      <c r="BH101" s="244"/>
      <c r="BI101" s="244"/>
      <c r="BJ101" s="244"/>
      <c r="BK101" s="244"/>
      <c r="BL101" s="244"/>
      <c r="BM101" s="244"/>
      <c r="BN101" s="244"/>
      <c r="BO101" s="244"/>
      <c r="BP101" s="244"/>
      <c r="BQ101" s="241">
        <v>95</v>
      </c>
      <c r="BR101" s="246"/>
      <c r="BS101" s="867"/>
      <c r="BT101" s="868"/>
      <c r="BU101" s="868"/>
      <c r="BV101" s="868"/>
      <c r="BW101" s="868"/>
      <c r="BX101" s="868"/>
      <c r="BY101" s="868"/>
      <c r="BZ101" s="868"/>
      <c r="CA101" s="868"/>
      <c r="CB101" s="868"/>
      <c r="CC101" s="868"/>
      <c r="CD101" s="868"/>
      <c r="CE101" s="868"/>
      <c r="CF101" s="868"/>
      <c r="CG101" s="873"/>
      <c r="CH101" s="870"/>
      <c r="CI101" s="871"/>
      <c r="CJ101" s="871"/>
      <c r="CK101" s="871"/>
      <c r="CL101" s="872"/>
      <c r="CM101" s="870"/>
      <c r="CN101" s="871"/>
      <c r="CO101" s="871"/>
      <c r="CP101" s="871"/>
      <c r="CQ101" s="872"/>
      <c r="CR101" s="870"/>
      <c r="CS101" s="871"/>
      <c r="CT101" s="871"/>
      <c r="CU101" s="871"/>
      <c r="CV101" s="872"/>
      <c r="CW101" s="870"/>
      <c r="CX101" s="871"/>
      <c r="CY101" s="871"/>
      <c r="CZ101" s="871"/>
      <c r="DA101" s="872"/>
      <c r="DB101" s="870"/>
      <c r="DC101" s="871"/>
      <c r="DD101" s="871"/>
      <c r="DE101" s="871"/>
      <c r="DF101" s="872"/>
      <c r="DG101" s="870"/>
      <c r="DH101" s="871"/>
      <c r="DI101" s="871"/>
      <c r="DJ101" s="871"/>
      <c r="DK101" s="872"/>
      <c r="DL101" s="870"/>
      <c r="DM101" s="871"/>
      <c r="DN101" s="871"/>
      <c r="DO101" s="871"/>
      <c r="DP101" s="872"/>
      <c r="DQ101" s="870"/>
      <c r="DR101" s="871"/>
      <c r="DS101" s="871"/>
      <c r="DT101" s="871"/>
      <c r="DU101" s="872"/>
      <c r="DV101" s="867"/>
      <c r="DW101" s="868"/>
      <c r="DX101" s="868"/>
      <c r="DY101" s="868"/>
      <c r="DZ101" s="869"/>
      <c r="EA101" s="232"/>
    </row>
    <row r="102" spans="1:131" ht="26.25" customHeight="1" thickBot="1" x14ac:dyDescent="0.25">
      <c r="A102" s="248"/>
      <c r="B102" s="249"/>
      <c r="C102" s="249"/>
      <c r="D102" s="249"/>
      <c r="E102" s="249"/>
      <c r="F102" s="249"/>
      <c r="G102" s="249"/>
      <c r="H102" s="249"/>
      <c r="I102" s="249"/>
      <c r="J102" s="249"/>
      <c r="K102" s="249"/>
      <c r="L102" s="249"/>
      <c r="M102" s="249"/>
      <c r="N102" s="249"/>
      <c r="O102" s="249"/>
      <c r="P102" s="249"/>
      <c r="Q102" s="250"/>
      <c r="R102" s="250"/>
      <c r="S102" s="250"/>
      <c r="T102" s="250"/>
      <c r="U102" s="250"/>
      <c r="V102" s="250"/>
      <c r="W102" s="250"/>
      <c r="X102" s="250"/>
      <c r="Y102" s="250"/>
      <c r="Z102" s="250"/>
      <c r="AA102" s="250"/>
      <c r="AB102" s="250"/>
      <c r="AC102" s="250"/>
      <c r="AD102" s="250"/>
      <c r="AE102" s="250"/>
      <c r="AF102" s="250"/>
      <c r="AG102" s="250"/>
      <c r="AH102" s="250"/>
      <c r="AI102" s="250"/>
      <c r="AJ102" s="250"/>
      <c r="AK102" s="250"/>
      <c r="AL102" s="250"/>
      <c r="AM102" s="250"/>
      <c r="AN102" s="250"/>
      <c r="AO102" s="250"/>
      <c r="AP102" s="250"/>
      <c r="AQ102" s="250"/>
      <c r="AR102" s="250"/>
      <c r="AS102" s="250"/>
      <c r="AT102" s="250"/>
      <c r="AU102" s="250"/>
      <c r="AV102" s="250"/>
      <c r="AW102" s="250"/>
      <c r="AX102" s="250"/>
      <c r="AY102" s="250"/>
      <c r="AZ102" s="251"/>
      <c r="BA102" s="251"/>
      <c r="BB102" s="251"/>
      <c r="BC102" s="251"/>
      <c r="BD102" s="251"/>
      <c r="BE102" s="244"/>
      <c r="BF102" s="244"/>
      <c r="BG102" s="244"/>
      <c r="BH102" s="244"/>
      <c r="BI102" s="244"/>
      <c r="BJ102" s="244"/>
      <c r="BK102" s="244"/>
      <c r="BL102" s="244"/>
      <c r="BM102" s="244"/>
      <c r="BN102" s="244"/>
      <c r="BO102" s="244"/>
      <c r="BP102" s="244"/>
      <c r="BQ102" s="243" t="s">
        <v>390</v>
      </c>
      <c r="BR102" s="800" t="s">
        <v>416</v>
      </c>
      <c r="BS102" s="801"/>
      <c r="BT102" s="801"/>
      <c r="BU102" s="801"/>
      <c r="BV102" s="801"/>
      <c r="BW102" s="801"/>
      <c r="BX102" s="801"/>
      <c r="BY102" s="801"/>
      <c r="BZ102" s="801"/>
      <c r="CA102" s="801"/>
      <c r="CB102" s="801"/>
      <c r="CC102" s="801"/>
      <c r="CD102" s="801"/>
      <c r="CE102" s="801"/>
      <c r="CF102" s="801"/>
      <c r="CG102" s="802"/>
      <c r="CH102" s="919"/>
      <c r="CI102" s="920"/>
      <c r="CJ102" s="920"/>
      <c r="CK102" s="920"/>
      <c r="CL102" s="921"/>
      <c r="CM102" s="919"/>
      <c r="CN102" s="920"/>
      <c r="CO102" s="920"/>
      <c r="CP102" s="920"/>
      <c r="CQ102" s="921"/>
      <c r="CR102" s="922">
        <f>SUM(CR7:CV11)</f>
        <v>349</v>
      </c>
      <c r="CS102" s="860"/>
      <c r="CT102" s="860"/>
      <c r="CU102" s="860"/>
      <c r="CV102" s="923"/>
      <c r="CW102" s="922"/>
      <c r="CX102" s="860"/>
      <c r="CY102" s="860"/>
      <c r="CZ102" s="860"/>
      <c r="DA102" s="923"/>
      <c r="DB102" s="922">
        <v>4720</v>
      </c>
      <c r="DC102" s="860"/>
      <c r="DD102" s="860"/>
      <c r="DE102" s="860"/>
      <c r="DF102" s="923"/>
      <c r="DG102" s="922"/>
      <c r="DH102" s="860"/>
      <c r="DI102" s="860"/>
      <c r="DJ102" s="860"/>
      <c r="DK102" s="923"/>
      <c r="DL102" s="922"/>
      <c r="DM102" s="860"/>
      <c r="DN102" s="860"/>
      <c r="DO102" s="860"/>
      <c r="DP102" s="923"/>
      <c r="DQ102" s="922"/>
      <c r="DR102" s="860"/>
      <c r="DS102" s="860"/>
      <c r="DT102" s="860"/>
      <c r="DU102" s="923"/>
      <c r="DV102" s="800"/>
      <c r="DW102" s="801"/>
      <c r="DX102" s="801"/>
      <c r="DY102" s="801"/>
      <c r="DZ102" s="946"/>
      <c r="EA102" s="232"/>
    </row>
    <row r="103" spans="1:131" ht="26.25" customHeight="1" x14ac:dyDescent="0.2">
      <c r="A103" s="248"/>
      <c r="B103" s="249"/>
      <c r="C103" s="249"/>
      <c r="D103" s="249"/>
      <c r="E103" s="249"/>
      <c r="F103" s="249"/>
      <c r="G103" s="249"/>
      <c r="H103" s="249"/>
      <c r="I103" s="249"/>
      <c r="J103" s="249"/>
      <c r="K103" s="249"/>
      <c r="L103" s="249"/>
      <c r="M103" s="249"/>
      <c r="N103" s="249"/>
      <c r="O103" s="249"/>
      <c r="P103" s="249"/>
      <c r="Q103" s="250"/>
      <c r="R103" s="250"/>
      <c r="S103" s="250"/>
      <c r="T103" s="250"/>
      <c r="U103" s="250"/>
      <c r="V103" s="250"/>
      <c r="W103" s="250"/>
      <c r="X103" s="250"/>
      <c r="Y103" s="250"/>
      <c r="Z103" s="250"/>
      <c r="AA103" s="250"/>
      <c r="AB103" s="250"/>
      <c r="AC103" s="250"/>
      <c r="AD103" s="250"/>
      <c r="AE103" s="250"/>
      <c r="AF103" s="250"/>
      <c r="AG103" s="250"/>
      <c r="AH103" s="250"/>
      <c r="AI103" s="250"/>
      <c r="AJ103" s="250"/>
      <c r="AK103" s="250"/>
      <c r="AL103" s="250"/>
      <c r="AM103" s="250"/>
      <c r="AN103" s="250"/>
      <c r="AO103" s="250"/>
      <c r="AP103" s="250"/>
      <c r="AQ103" s="250"/>
      <c r="AR103" s="250"/>
      <c r="AS103" s="250"/>
      <c r="AT103" s="250"/>
      <c r="AU103" s="250"/>
      <c r="AV103" s="250"/>
      <c r="AW103" s="250"/>
      <c r="AX103" s="250"/>
      <c r="AY103" s="250"/>
      <c r="AZ103" s="251"/>
      <c r="BA103" s="251"/>
      <c r="BB103" s="251"/>
      <c r="BC103" s="251"/>
      <c r="BD103" s="251"/>
      <c r="BE103" s="244"/>
      <c r="BF103" s="244"/>
      <c r="BG103" s="244"/>
      <c r="BH103" s="244"/>
      <c r="BI103" s="244"/>
      <c r="BJ103" s="244"/>
      <c r="BK103" s="244"/>
      <c r="BL103" s="244"/>
      <c r="BM103" s="244"/>
      <c r="BN103" s="244"/>
      <c r="BO103" s="244"/>
      <c r="BP103" s="244"/>
      <c r="BQ103" s="947" t="s">
        <v>417</v>
      </c>
      <c r="BR103" s="947"/>
      <c r="BS103" s="947"/>
      <c r="BT103" s="947"/>
      <c r="BU103" s="947"/>
      <c r="BV103" s="947"/>
      <c r="BW103" s="947"/>
      <c r="BX103" s="947"/>
      <c r="BY103" s="947"/>
      <c r="BZ103" s="947"/>
      <c r="CA103" s="947"/>
      <c r="CB103" s="947"/>
      <c r="CC103" s="947"/>
      <c r="CD103" s="947"/>
      <c r="CE103" s="947"/>
      <c r="CF103" s="947"/>
      <c r="CG103" s="947"/>
      <c r="CH103" s="947"/>
      <c r="CI103" s="947"/>
      <c r="CJ103" s="947"/>
      <c r="CK103" s="947"/>
      <c r="CL103" s="947"/>
      <c r="CM103" s="947"/>
      <c r="CN103" s="947"/>
      <c r="CO103" s="947"/>
      <c r="CP103" s="947"/>
      <c r="CQ103" s="947"/>
      <c r="CR103" s="947"/>
      <c r="CS103" s="947"/>
      <c r="CT103" s="947"/>
      <c r="CU103" s="947"/>
      <c r="CV103" s="947"/>
      <c r="CW103" s="947"/>
      <c r="CX103" s="947"/>
      <c r="CY103" s="947"/>
      <c r="CZ103" s="947"/>
      <c r="DA103" s="947"/>
      <c r="DB103" s="947"/>
      <c r="DC103" s="947"/>
      <c r="DD103" s="947"/>
      <c r="DE103" s="947"/>
      <c r="DF103" s="947"/>
      <c r="DG103" s="947"/>
      <c r="DH103" s="947"/>
      <c r="DI103" s="947"/>
      <c r="DJ103" s="947"/>
      <c r="DK103" s="947"/>
      <c r="DL103" s="947"/>
      <c r="DM103" s="947"/>
      <c r="DN103" s="947"/>
      <c r="DO103" s="947"/>
      <c r="DP103" s="947"/>
      <c r="DQ103" s="947"/>
      <c r="DR103" s="947"/>
      <c r="DS103" s="947"/>
      <c r="DT103" s="947"/>
      <c r="DU103" s="947"/>
      <c r="DV103" s="947"/>
      <c r="DW103" s="947"/>
      <c r="DX103" s="947"/>
      <c r="DY103" s="947"/>
      <c r="DZ103" s="947"/>
      <c r="EA103" s="232"/>
    </row>
    <row r="104" spans="1:131" ht="26.25" customHeight="1" x14ac:dyDescent="0.2">
      <c r="A104" s="248"/>
      <c r="B104" s="249"/>
      <c r="C104" s="249"/>
      <c r="D104" s="249"/>
      <c r="E104" s="249"/>
      <c r="F104" s="249"/>
      <c r="G104" s="249"/>
      <c r="H104" s="249"/>
      <c r="I104" s="249"/>
      <c r="J104" s="249"/>
      <c r="K104" s="249"/>
      <c r="L104" s="249"/>
      <c r="M104" s="249"/>
      <c r="N104" s="249"/>
      <c r="O104" s="249"/>
      <c r="P104" s="249"/>
      <c r="Q104" s="250"/>
      <c r="R104" s="250"/>
      <c r="S104" s="250"/>
      <c r="T104" s="250"/>
      <c r="U104" s="250"/>
      <c r="V104" s="250"/>
      <c r="W104" s="250"/>
      <c r="X104" s="250"/>
      <c r="Y104" s="250"/>
      <c r="Z104" s="250"/>
      <c r="AA104" s="250"/>
      <c r="AB104" s="250"/>
      <c r="AC104" s="250"/>
      <c r="AD104" s="250"/>
      <c r="AE104" s="250"/>
      <c r="AF104" s="250"/>
      <c r="AG104" s="250"/>
      <c r="AH104" s="250"/>
      <c r="AI104" s="250"/>
      <c r="AJ104" s="250"/>
      <c r="AK104" s="250"/>
      <c r="AL104" s="250"/>
      <c r="AM104" s="250"/>
      <c r="AN104" s="250"/>
      <c r="AO104" s="250"/>
      <c r="AP104" s="250"/>
      <c r="AQ104" s="250"/>
      <c r="AR104" s="250"/>
      <c r="AS104" s="250"/>
      <c r="AT104" s="250"/>
      <c r="AU104" s="250"/>
      <c r="AV104" s="250"/>
      <c r="AW104" s="250"/>
      <c r="AX104" s="250"/>
      <c r="AY104" s="250"/>
      <c r="AZ104" s="251"/>
      <c r="BA104" s="251"/>
      <c r="BB104" s="251"/>
      <c r="BC104" s="251"/>
      <c r="BD104" s="251"/>
      <c r="BE104" s="244"/>
      <c r="BF104" s="244"/>
      <c r="BG104" s="244"/>
      <c r="BH104" s="244"/>
      <c r="BI104" s="244"/>
      <c r="BJ104" s="244"/>
      <c r="BK104" s="244"/>
      <c r="BL104" s="244"/>
      <c r="BM104" s="244"/>
      <c r="BN104" s="244"/>
      <c r="BO104" s="244"/>
      <c r="BP104" s="244"/>
      <c r="BQ104" s="948" t="s">
        <v>418</v>
      </c>
      <c r="BR104" s="948"/>
      <c r="BS104" s="948"/>
      <c r="BT104" s="948"/>
      <c r="BU104" s="948"/>
      <c r="BV104" s="948"/>
      <c r="BW104" s="948"/>
      <c r="BX104" s="948"/>
      <c r="BY104" s="948"/>
      <c r="BZ104" s="948"/>
      <c r="CA104" s="948"/>
      <c r="CB104" s="948"/>
      <c r="CC104" s="948"/>
      <c r="CD104" s="948"/>
      <c r="CE104" s="948"/>
      <c r="CF104" s="948"/>
      <c r="CG104" s="948"/>
      <c r="CH104" s="948"/>
      <c r="CI104" s="948"/>
      <c r="CJ104" s="948"/>
      <c r="CK104" s="948"/>
      <c r="CL104" s="948"/>
      <c r="CM104" s="948"/>
      <c r="CN104" s="948"/>
      <c r="CO104" s="948"/>
      <c r="CP104" s="948"/>
      <c r="CQ104" s="948"/>
      <c r="CR104" s="948"/>
      <c r="CS104" s="948"/>
      <c r="CT104" s="948"/>
      <c r="CU104" s="948"/>
      <c r="CV104" s="948"/>
      <c r="CW104" s="948"/>
      <c r="CX104" s="948"/>
      <c r="CY104" s="948"/>
      <c r="CZ104" s="948"/>
      <c r="DA104" s="948"/>
      <c r="DB104" s="948"/>
      <c r="DC104" s="948"/>
      <c r="DD104" s="948"/>
      <c r="DE104" s="948"/>
      <c r="DF104" s="948"/>
      <c r="DG104" s="948"/>
      <c r="DH104" s="948"/>
      <c r="DI104" s="948"/>
      <c r="DJ104" s="948"/>
      <c r="DK104" s="948"/>
      <c r="DL104" s="948"/>
      <c r="DM104" s="948"/>
      <c r="DN104" s="948"/>
      <c r="DO104" s="948"/>
      <c r="DP104" s="948"/>
      <c r="DQ104" s="948"/>
      <c r="DR104" s="948"/>
      <c r="DS104" s="948"/>
      <c r="DT104" s="948"/>
      <c r="DU104" s="948"/>
      <c r="DV104" s="948"/>
      <c r="DW104" s="948"/>
      <c r="DX104" s="948"/>
      <c r="DY104" s="948"/>
      <c r="DZ104" s="948"/>
      <c r="EA104" s="232"/>
    </row>
    <row r="105" spans="1:131" ht="11.25" customHeight="1" x14ac:dyDescent="0.2">
      <c r="A105" s="244"/>
      <c r="B105" s="244"/>
      <c r="C105" s="244"/>
      <c r="D105" s="244"/>
      <c r="E105" s="244"/>
      <c r="F105" s="244"/>
      <c r="G105" s="244"/>
      <c r="H105" s="244"/>
      <c r="I105" s="244"/>
      <c r="J105" s="244"/>
      <c r="K105" s="244"/>
      <c r="L105" s="244"/>
      <c r="M105" s="244"/>
      <c r="N105" s="244"/>
      <c r="O105" s="244"/>
      <c r="P105" s="244"/>
      <c r="Q105" s="244"/>
      <c r="R105" s="244"/>
      <c r="S105" s="244"/>
      <c r="T105" s="244"/>
      <c r="U105" s="244"/>
      <c r="V105" s="244"/>
      <c r="W105" s="244"/>
      <c r="X105" s="244"/>
      <c r="Y105" s="244"/>
      <c r="Z105" s="244"/>
      <c r="AA105" s="244"/>
      <c r="AB105" s="244"/>
      <c r="AC105" s="244"/>
      <c r="AD105" s="244"/>
      <c r="AE105" s="244"/>
      <c r="AF105" s="244"/>
      <c r="AG105" s="244"/>
      <c r="AH105" s="244"/>
      <c r="AI105" s="244"/>
      <c r="AJ105" s="244"/>
      <c r="AK105" s="244"/>
      <c r="AL105" s="244"/>
      <c r="AM105" s="244"/>
      <c r="AN105" s="244"/>
      <c r="AO105" s="244"/>
      <c r="AP105" s="244"/>
      <c r="AQ105" s="244"/>
      <c r="AR105" s="244"/>
      <c r="AS105" s="244"/>
      <c r="AT105" s="244"/>
      <c r="AU105" s="244"/>
      <c r="AV105" s="244"/>
      <c r="AW105" s="244"/>
      <c r="AX105" s="244"/>
      <c r="AY105" s="244"/>
      <c r="AZ105" s="244"/>
      <c r="BA105" s="244"/>
      <c r="BB105" s="244"/>
      <c r="BC105" s="244"/>
      <c r="BD105" s="244"/>
      <c r="BE105" s="244"/>
      <c r="BF105" s="244"/>
      <c r="BG105" s="244"/>
      <c r="BH105" s="244"/>
      <c r="BI105" s="244"/>
      <c r="BJ105" s="244"/>
      <c r="BK105" s="244"/>
      <c r="BL105" s="244"/>
      <c r="BM105" s="244"/>
      <c r="BN105" s="244"/>
      <c r="BO105" s="244"/>
      <c r="BP105" s="244"/>
      <c r="BQ105" s="232"/>
      <c r="BR105" s="232"/>
      <c r="BS105" s="232"/>
      <c r="BT105" s="232"/>
      <c r="BU105" s="232"/>
      <c r="BV105" s="232"/>
      <c r="BW105" s="232"/>
      <c r="BX105" s="232"/>
      <c r="BY105" s="232"/>
      <c r="BZ105" s="232"/>
      <c r="CA105" s="232"/>
      <c r="CB105" s="232"/>
      <c r="CC105" s="232"/>
      <c r="CD105" s="232"/>
      <c r="CE105" s="232"/>
      <c r="CF105" s="232"/>
      <c r="CG105" s="232"/>
      <c r="CH105" s="232"/>
      <c r="CI105" s="232"/>
      <c r="CJ105" s="232"/>
      <c r="CK105" s="232"/>
      <c r="CL105" s="232"/>
      <c r="CM105" s="232"/>
      <c r="CN105" s="232"/>
      <c r="CO105" s="232"/>
      <c r="CP105" s="232"/>
      <c r="CQ105" s="232"/>
      <c r="CR105" s="232"/>
      <c r="CS105" s="232"/>
      <c r="CT105" s="232"/>
      <c r="CU105" s="232"/>
      <c r="CV105" s="232"/>
      <c r="CW105" s="232"/>
      <c r="CX105" s="232"/>
      <c r="CY105" s="232"/>
      <c r="CZ105" s="232"/>
      <c r="DA105" s="232"/>
      <c r="DB105" s="232"/>
      <c r="DC105" s="232"/>
      <c r="DD105" s="232"/>
      <c r="DE105" s="232"/>
      <c r="DF105" s="232"/>
      <c r="DG105" s="232"/>
      <c r="DH105" s="232"/>
      <c r="DI105" s="232"/>
      <c r="DJ105" s="232"/>
      <c r="DK105" s="232"/>
      <c r="DL105" s="232"/>
      <c r="DM105" s="232"/>
      <c r="DN105" s="232"/>
      <c r="DO105" s="232"/>
      <c r="DP105" s="232"/>
      <c r="DQ105" s="232"/>
      <c r="DR105" s="232"/>
      <c r="DS105" s="232"/>
      <c r="DT105" s="232"/>
      <c r="DU105" s="232"/>
      <c r="DV105" s="232"/>
      <c r="DW105" s="232"/>
      <c r="DX105" s="232"/>
      <c r="DY105" s="232"/>
      <c r="DZ105" s="232"/>
      <c r="EA105" s="232"/>
    </row>
    <row r="106" spans="1:131" ht="11.25" customHeight="1" x14ac:dyDescent="0.2">
      <c r="A106" s="244"/>
      <c r="B106" s="244"/>
      <c r="C106" s="244"/>
      <c r="D106" s="244"/>
      <c r="E106" s="244"/>
      <c r="F106" s="244"/>
      <c r="G106" s="244"/>
      <c r="H106" s="244"/>
      <c r="I106" s="244"/>
      <c r="J106" s="244"/>
      <c r="K106" s="244"/>
      <c r="L106" s="244"/>
      <c r="M106" s="244"/>
      <c r="N106" s="244"/>
      <c r="O106" s="244"/>
      <c r="P106" s="244"/>
      <c r="Q106" s="244"/>
      <c r="R106" s="244"/>
      <c r="S106" s="244"/>
      <c r="T106" s="244"/>
      <c r="U106" s="244"/>
      <c r="V106" s="244"/>
      <c r="W106" s="244"/>
      <c r="X106" s="244"/>
      <c r="Y106" s="244"/>
      <c r="Z106" s="244"/>
      <c r="AA106" s="244"/>
      <c r="AB106" s="244"/>
      <c r="AC106" s="244"/>
      <c r="AD106" s="244"/>
      <c r="AE106" s="244"/>
      <c r="AF106" s="244"/>
      <c r="AG106" s="244"/>
      <c r="AH106" s="244"/>
      <c r="AI106" s="244"/>
      <c r="AJ106" s="244"/>
      <c r="AK106" s="244"/>
      <c r="AL106" s="244"/>
      <c r="AM106" s="244"/>
      <c r="AN106" s="244"/>
      <c r="AO106" s="244"/>
      <c r="AP106" s="244"/>
      <c r="AQ106" s="244"/>
      <c r="AR106" s="244"/>
      <c r="AS106" s="244"/>
      <c r="AT106" s="244"/>
      <c r="AU106" s="244"/>
      <c r="AV106" s="244"/>
      <c r="AW106" s="244"/>
      <c r="AX106" s="244"/>
      <c r="AY106" s="244"/>
      <c r="AZ106" s="244"/>
      <c r="BA106" s="244"/>
      <c r="BB106" s="244"/>
      <c r="BC106" s="244"/>
      <c r="BD106" s="244"/>
      <c r="BE106" s="244"/>
      <c r="BF106" s="244"/>
      <c r="BG106" s="244"/>
      <c r="BH106" s="244"/>
      <c r="BI106" s="244"/>
      <c r="BJ106" s="244"/>
      <c r="BK106" s="244"/>
      <c r="BL106" s="244"/>
      <c r="BM106" s="244"/>
      <c r="BN106" s="244"/>
      <c r="BO106" s="244"/>
      <c r="BP106" s="244"/>
      <c r="BQ106" s="232"/>
      <c r="BR106" s="232"/>
      <c r="BS106" s="232"/>
      <c r="BT106" s="232"/>
      <c r="BU106" s="232"/>
      <c r="BV106" s="232"/>
      <c r="BW106" s="232"/>
      <c r="BX106" s="232"/>
      <c r="BY106" s="232"/>
      <c r="BZ106" s="232"/>
      <c r="CA106" s="232"/>
      <c r="CB106" s="232"/>
      <c r="CC106" s="232"/>
      <c r="CD106" s="232"/>
      <c r="CE106" s="232"/>
      <c r="CF106" s="232"/>
      <c r="CG106" s="232"/>
      <c r="CH106" s="232"/>
      <c r="CI106" s="232"/>
      <c r="CJ106" s="232"/>
      <c r="CK106" s="232"/>
      <c r="CL106" s="232"/>
      <c r="CM106" s="232"/>
      <c r="CN106" s="232"/>
      <c r="CO106" s="232"/>
      <c r="CP106" s="232"/>
      <c r="CQ106" s="232"/>
      <c r="CR106" s="232"/>
      <c r="CS106" s="232"/>
      <c r="CT106" s="232"/>
      <c r="CU106" s="232"/>
      <c r="CV106" s="232"/>
      <c r="CW106" s="232"/>
      <c r="CX106" s="232"/>
      <c r="CY106" s="232"/>
      <c r="CZ106" s="232"/>
      <c r="DA106" s="232"/>
      <c r="DB106" s="232"/>
      <c r="DC106" s="232"/>
      <c r="DD106" s="232"/>
      <c r="DE106" s="232"/>
      <c r="DF106" s="232"/>
      <c r="DG106" s="232"/>
      <c r="DH106" s="232"/>
      <c r="DI106" s="232"/>
      <c r="DJ106" s="232"/>
      <c r="DK106" s="232"/>
      <c r="DL106" s="232"/>
      <c r="DM106" s="232"/>
      <c r="DN106" s="232"/>
      <c r="DO106" s="232"/>
      <c r="DP106" s="232"/>
      <c r="DQ106" s="232"/>
      <c r="DR106" s="232"/>
      <c r="DS106" s="232"/>
      <c r="DT106" s="232"/>
      <c r="DU106" s="232"/>
      <c r="DV106" s="232"/>
      <c r="DW106" s="232"/>
      <c r="DX106" s="232"/>
      <c r="DY106" s="232"/>
      <c r="DZ106" s="232"/>
      <c r="EA106" s="232"/>
    </row>
    <row r="107" spans="1:131" s="232" customFormat="1" ht="26.25" customHeight="1" thickBot="1" x14ac:dyDescent="0.25">
      <c r="A107" s="252" t="s">
        <v>419</v>
      </c>
      <c r="B107" s="253"/>
      <c r="C107" s="253"/>
      <c r="D107" s="253"/>
      <c r="E107" s="253"/>
      <c r="F107" s="253"/>
      <c r="G107" s="253"/>
      <c r="H107" s="253"/>
      <c r="I107" s="253"/>
      <c r="J107" s="253"/>
      <c r="K107" s="253"/>
      <c r="L107" s="253"/>
      <c r="M107" s="253"/>
      <c r="N107" s="253"/>
      <c r="O107" s="253"/>
      <c r="P107" s="253"/>
      <c r="Q107" s="253"/>
      <c r="R107" s="253"/>
      <c r="S107" s="253"/>
      <c r="T107" s="253"/>
      <c r="U107" s="253"/>
      <c r="V107" s="253"/>
      <c r="W107" s="253"/>
      <c r="X107" s="253"/>
      <c r="Y107" s="253"/>
      <c r="Z107" s="253"/>
      <c r="AA107" s="253"/>
      <c r="AB107" s="253"/>
      <c r="AC107" s="253"/>
      <c r="AD107" s="253"/>
      <c r="AE107" s="253"/>
      <c r="AF107" s="253"/>
      <c r="AG107" s="253"/>
      <c r="AH107" s="253"/>
      <c r="AI107" s="253"/>
      <c r="AJ107" s="253"/>
      <c r="AK107" s="253"/>
      <c r="AL107" s="253"/>
      <c r="AM107" s="253"/>
      <c r="AN107" s="253"/>
      <c r="AO107" s="253"/>
      <c r="AP107" s="253"/>
      <c r="AQ107" s="253"/>
      <c r="AR107" s="253"/>
      <c r="AS107" s="253"/>
      <c r="AT107" s="253"/>
      <c r="AU107" s="252" t="s">
        <v>420</v>
      </c>
      <c r="AV107" s="253"/>
      <c r="AW107" s="253"/>
      <c r="AX107" s="253"/>
      <c r="AY107" s="253"/>
      <c r="AZ107" s="253"/>
      <c r="BA107" s="253"/>
      <c r="BB107" s="253"/>
      <c r="BC107" s="253"/>
      <c r="BD107" s="253"/>
      <c r="BE107" s="253"/>
      <c r="BF107" s="253"/>
      <c r="BG107" s="253"/>
      <c r="BH107" s="253"/>
      <c r="BI107" s="253"/>
      <c r="BJ107" s="253"/>
      <c r="BK107" s="253"/>
      <c r="BL107" s="253"/>
      <c r="BM107" s="253"/>
      <c r="BN107" s="253"/>
      <c r="BO107" s="253"/>
      <c r="BP107" s="253"/>
      <c r="BQ107" s="253"/>
      <c r="BR107" s="253"/>
      <c r="BS107" s="253"/>
      <c r="BT107" s="253"/>
      <c r="BU107" s="253"/>
      <c r="BV107" s="253"/>
      <c r="BW107" s="253"/>
      <c r="BX107" s="253"/>
      <c r="BY107" s="253"/>
      <c r="BZ107" s="253"/>
      <c r="CA107" s="253"/>
      <c r="CB107" s="253"/>
      <c r="CC107" s="253"/>
      <c r="CD107" s="253"/>
      <c r="CE107" s="253"/>
      <c r="CF107" s="253"/>
      <c r="CG107" s="253"/>
      <c r="CH107" s="253"/>
      <c r="CI107" s="253"/>
      <c r="CJ107" s="253"/>
      <c r="CK107" s="253"/>
      <c r="CL107" s="253"/>
      <c r="CM107" s="253"/>
      <c r="CN107" s="253"/>
      <c r="CO107" s="253"/>
      <c r="CP107" s="253"/>
      <c r="CQ107" s="253"/>
      <c r="CR107" s="253"/>
      <c r="CS107" s="253"/>
      <c r="CT107" s="253"/>
      <c r="CU107" s="253"/>
      <c r="CV107" s="253"/>
      <c r="CW107" s="253"/>
      <c r="CX107" s="253"/>
      <c r="CY107" s="253"/>
      <c r="CZ107" s="253"/>
      <c r="DA107" s="253"/>
      <c r="DB107" s="253"/>
      <c r="DC107" s="253"/>
      <c r="DD107" s="253"/>
      <c r="DE107" s="253"/>
      <c r="DF107" s="253"/>
      <c r="DG107" s="253"/>
      <c r="DH107" s="253"/>
      <c r="DI107" s="253"/>
      <c r="DJ107" s="253"/>
      <c r="DK107" s="253"/>
      <c r="DL107" s="253"/>
      <c r="DM107" s="253"/>
      <c r="DN107" s="253"/>
      <c r="DO107" s="253"/>
      <c r="DP107" s="253"/>
      <c r="DQ107" s="253"/>
      <c r="DR107" s="253"/>
      <c r="DS107" s="253"/>
      <c r="DT107" s="253"/>
      <c r="DU107" s="253"/>
      <c r="DV107" s="253"/>
      <c r="DW107" s="253"/>
      <c r="DX107" s="253"/>
      <c r="DY107" s="253"/>
      <c r="DZ107" s="253"/>
    </row>
    <row r="108" spans="1:131" s="232" customFormat="1" ht="26.25" customHeight="1" x14ac:dyDescent="0.2">
      <c r="A108" s="949" t="s">
        <v>421</v>
      </c>
      <c r="B108" s="950"/>
      <c r="C108" s="950"/>
      <c r="D108" s="950"/>
      <c r="E108" s="950"/>
      <c r="F108" s="950"/>
      <c r="G108" s="950"/>
      <c r="H108" s="950"/>
      <c r="I108" s="950"/>
      <c r="J108" s="950"/>
      <c r="K108" s="950"/>
      <c r="L108" s="950"/>
      <c r="M108" s="950"/>
      <c r="N108" s="950"/>
      <c r="O108" s="950"/>
      <c r="P108" s="950"/>
      <c r="Q108" s="950"/>
      <c r="R108" s="950"/>
      <c r="S108" s="950"/>
      <c r="T108" s="950"/>
      <c r="U108" s="950"/>
      <c r="V108" s="950"/>
      <c r="W108" s="950"/>
      <c r="X108" s="950"/>
      <c r="Y108" s="950"/>
      <c r="Z108" s="950"/>
      <c r="AA108" s="950"/>
      <c r="AB108" s="950"/>
      <c r="AC108" s="950"/>
      <c r="AD108" s="950"/>
      <c r="AE108" s="950"/>
      <c r="AF108" s="950"/>
      <c r="AG108" s="950"/>
      <c r="AH108" s="950"/>
      <c r="AI108" s="950"/>
      <c r="AJ108" s="950"/>
      <c r="AK108" s="950"/>
      <c r="AL108" s="950"/>
      <c r="AM108" s="950"/>
      <c r="AN108" s="950"/>
      <c r="AO108" s="950"/>
      <c r="AP108" s="950"/>
      <c r="AQ108" s="950"/>
      <c r="AR108" s="950"/>
      <c r="AS108" s="950"/>
      <c r="AT108" s="951"/>
      <c r="AU108" s="949" t="s">
        <v>422</v>
      </c>
      <c r="AV108" s="950"/>
      <c r="AW108" s="950"/>
      <c r="AX108" s="950"/>
      <c r="AY108" s="950"/>
      <c r="AZ108" s="950"/>
      <c r="BA108" s="950"/>
      <c r="BB108" s="950"/>
      <c r="BC108" s="950"/>
      <c r="BD108" s="950"/>
      <c r="BE108" s="950"/>
      <c r="BF108" s="950"/>
      <c r="BG108" s="950"/>
      <c r="BH108" s="950"/>
      <c r="BI108" s="950"/>
      <c r="BJ108" s="950"/>
      <c r="BK108" s="950"/>
      <c r="BL108" s="950"/>
      <c r="BM108" s="950"/>
      <c r="BN108" s="950"/>
      <c r="BO108" s="950"/>
      <c r="BP108" s="950"/>
      <c r="BQ108" s="950"/>
      <c r="BR108" s="950"/>
      <c r="BS108" s="950"/>
      <c r="BT108" s="950"/>
      <c r="BU108" s="950"/>
      <c r="BV108" s="950"/>
      <c r="BW108" s="950"/>
      <c r="BX108" s="950"/>
      <c r="BY108" s="950"/>
      <c r="BZ108" s="950"/>
      <c r="CA108" s="950"/>
      <c r="CB108" s="950"/>
      <c r="CC108" s="950"/>
      <c r="CD108" s="950"/>
      <c r="CE108" s="950"/>
      <c r="CF108" s="950"/>
      <c r="CG108" s="950"/>
      <c r="CH108" s="950"/>
      <c r="CI108" s="950"/>
      <c r="CJ108" s="950"/>
      <c r="CK108" s="950"/>
      <c r="CL108" s="950"/>
      <c r="CM108" s="950"/>
      <c r="CN108" s="950"/>
      <c r="CO108" s="950"/>
      <c r="CP108" s="950"/>
      <c r="CQ108" s="950"/>
      <c r="CR108" s="950"/>
      <c r="CS108" s="950"/>
      <c r="CT108" s="950"/>
      <c r="CU108" s="950"/>
      <c r="CV108" s="950"/>
      <c r="CW108" s="950"/>
      <c r="CX108" s="950"/>
      <c r="CY108" s="950"/>
      <c r="CZ108" s="950"/>
      <c r="DA108" s="950"/>
      <c r="DB108" s="950"/>
      <c r="DC108" s="950"/>
      <c r="DD108" s="950"/>
      <c r="DE108" s="950"/>
      <c r="DF108" s="950"/>
      <c r="DG108" s="950"/>
      <c r="DH108" s="950"/>
      <c r="DI108" s="950"/>
      <c r="DJ108" s="950"/>
      <c r="DK108" s="950"/>
      <c r="DL108" s="950"/>
      <c r="DM108" s="950"/>
      <c r="DN108" s="950"/>
      <c r="DO108" s="950"/>
      <c r="DP108" s="950"/>
      <c r="DQ108" s="950"/>
      <c r="DR108" s="950"/>
      <c r="DS108" s="950"/>
      <c r="DT108" s="950"/>
      <c r="DU108" s="950"/>
      <c r="DV108" s="950"/>
      <c r="DW108" s="950"/>
      <c r="DX108" s="950"/>
      <c r="DY108" s="950"/>
      <c r="DZ108" s="951"/>
    </row>
    <row r="109" spans="1:131" s="232" customFormat="1" ht="26.25" customHeight="1" x14ac:dyDescent="0.2">
      <c r="A109" s="944" t="s">
        <v>423</v>
      </c>
      <c r="B109" s="925"/>
      <c r="C109" s="925"/>
      <c r="D109" s="925"/>
      <c r="E109" s="925"/>
      <c r="F109" s="925"/>
      <c r="G109" s="925"/>
      <c r="H109" s="925"/>
      <c r="I109" s="925"/>
      <c r="J109" s="925"/>
      <c r="K109" s="925"/>
      <c r="L109" s="925"/>
      <c r="M109" s="925"/>
      <c r="N109" s="925"/>
      <c r="O109" s="925"/>
      <c r="P109" s="925"/>
      <c r="Q109" s="925"/>
      <c r="R109" s="925"/>
      <c r="S109" s="925"/>
      <c r="T109" s="925"/>
      <c r="U109" s="925"/>
      <c r="V109" s="925"/>
      <c r="W109" s="925"/>
      <c r="X109" s="925"/>
      <c r="Y109" s="925"/>
      <c r="Z109" s="926"/>
      <c r="AA109" s="924" t="s">
        <v>424</v>
      </c>
      <c r="AB109" s="925"/>
      <c r="AC109" s="925"/>
      <c r="AD109" s="925"/>
      <c r="AE109" s="926"/>
      <c r="AF109" s="924" t="s">
        <v>308</v>
      </c>
      <c r="AG109" s="925"/>
      <c r="AH109" s="925"/>
      <c r="AI109" s="925"/>
      <c r="AJ109" s="926"/>
      <c r="AK109" s="924" t="s">
        <v>307</v>
      </c>
      <c r="AL109" s="925"/>
      <c r="AM109" s="925"/>
      <c r="AN109" s="925"/>
      <c r="AO109" s="926"/>
      <c r="AP109" s="924" t="s">
        <v>425</v>
      </c>
      <c r="AQ109" s="925"/>
      <c r="AR109" s="925"/>
      <c r="AS109" s="925"/>
      <c r="AT109" s="927"/>
      <c r="AU109" s="944" t="s">
        <v>423</v>
      </c>
      <c r="AV109" s="925"/>
      <c r="AW109" s="925"/>
      <c r="AX109" s="925"/>
      <c r="AY109" s="925"/>
      <c r="AZ109" s="925"/>
      <c r="BA109" s="925"/>
      <c r="BB109" s="925"/>
      <c r="BC109" s="925"/>
      <c r="BD109" s="925"/>
      <c r="BE109" s="925"/>
      <c r="BF109" s="925"/>
      <c r="BG109" s="925"/>
      <c r="BH109" s="925"/>
      <c r="BI109" s="925"/>
      <c r="BJ109" s="925"/>
      <c r="BK109" s="925"/>
      <c r="BL109" s="925"/>
      <c r="BM109" s="925"/>
      <c r="BN109" s="925"/>
      <c r="BO109" s="925"/>
      <c r="BP109" s="926"/>
      <c r="BQ109" s="924" t="s">
        <v>424</v>
      </c>
      <c r="BR109" s="925"/>
      <c r="BS109" s="925"/>
      <c r="BT109" s="925"/>
      <c r="BU109" s="926"/>
      <c r="BV109" s="924" t="s">
        <v>308</v>
      </c>
      <c r="BW109" s="925"/>
      <c r="BX109" s="925"/>
      <c r="BY109" s="925"/>
      <c r="BZ109" s="926"/>
      <c r="CA109" s="924" t="s">
        <v>307</v>
      </c>
      <c r="CB109" s="925"/>
      <c r="CC109" s="925"/>
      <c r="CD109" s="925"/>
      <c r="CE109" s="926"/>
      <c r="CF109" s="945" t="s">
        <v>425</v>
      </c>
      <c r="CG109" s="945"/>
      <c r="CH109" s="945"/>
      <c r="CI109" s="945"/>
      <c r="CJ109" s="945"/>
      <c r="CK109" s="924" t="s">
        <v>426</v>
      </c>
      <c r="CL109" s="925"/>
      <c r="CM109" s="925"/>
      <c r="CN109" s="925"/>
      <c r="CO109" s="925"/>
      <c r="CP109" s="925"/>
      <c r="CQ109" s="925"/>
      <c r="CR109" s="925"/>
      <c r="CS109" s="925"/>
      <c r="CT109" s="925"/>
      <c r="CU109" s="925"/>
      <c r="CV109" s="925"/>
      <c r="CW109" s="925"/>
      <c r="CX109" s="925"/>
      <c r="CY109" s="925"/>
      <c r="CZ109" s="925"/>
      <c r="DA109" s="925"/>
      <c r="DB109" s="925"/>
      <c r="DC109" s="925"/>
      <c r="DD109" s="925"/>
      <c r="DE109" s="925"/>
      <c r="DF109" s="926"/>
      <c r="DG109" s="924" t="s">
        <v>424</v>
      </c>
      <c r="DH109" s="925"/>
      <c r="DI109" s="925"/>
      <c r="DJ109" s="925"/>
      <c r="DK109" s="926"/>
      <c r="DL109" s="924" t="s">
        <v>308</v>
      </c>
      <c r="DM109" s="925"/>
      <c r="DN109" s="925"/>
      <c r="DO109" s="925"/>
      <c r="DP109" s="926"/>
      <c r="DQ109" s="924" t="s">
        <v>307</v>
      </c>
      <c r="DR109" s="925"/>
      <c r="DS109" s="925"/>
      <c r="DT109" s="925"/>
      <c r="DU109" s="926"/>
      <c r="DV109" s="924" t="s">
        <v>425</v>
      </c>
      <c r="DW109" s="925"/>
      <c r="DX109" s="925"/>
      <c r="DY109" s="925"/>
      <c r="DZ109" s="927"/>
    </row>
    <row r="110" spans="1:131" s="232" customFormat="1" ht="26.25" customHeight="1" x14ac:dyDescent="0.2">
      <c r="A110" s="928" t="s">
        <v>427</v>
      </c>
      <c r="B110" s="929"/>
      <c r="C110" s="929"/>
      <c r="D110" s="929"/>
      <c r="E110" s="929"/>
      <c r="F110" s="929"/>
      <c r="G110" s="929"/>
      <c r="H110" s="929"/>
      <c r="I110" s="929"/>
      <c r="J110" s="929"/>
      <c r="K110" s="929"/>
      <c r="L110" s="929"/>
      <c r="M110" s="929"/>
      <c r="N110" s="929"/>
      <c r="O110" s="929"/>
      <c r="P110" s="929"/>
      <c r="Q110" s="929"/>
      <c r="R110" s="929"/>
      <c r="S110" s="929"/>
      <c r="T110" s="929"/>
      <c r="U110" s="929"/>
      <c r="V110" s="929"/>
      <c r="W110" s="929"/>
      <c r="X110" s="929"/>
      <c r="Y110" s="929"/>
      <c r="Z110" s="930"/>
      <c r="AA110" s="931">
        <v>2078409</v>
      </c>
      <c r="AB110" s="932"/>
      <c r="AC110" s="932"/>
      <c r="AD110" s="932"/>
      <c r="AE110" s="933"/>
      <c r="AF110" s="934">
        <v>1882296</v>
      </c>
      <c r="AG110" s="932"/>
      <c r="AH110" s="932"/>
      <c r="AI110" s="932"/>
      <c r="AJ110" s="933"/>
      <c r="AK110" s="934">
        <v>1774800</v>
      </c>
      <c r="AL110" s="932"/>
      <c r="AM110" s="932"/>
      <c r="AN110" s="932"/>
      <c r="AO110" s="933"/>
      <c r="AP110" s="935">
        <v>2.9</v>
      </c>
      <c r="AQ110" s="936"/>
      <c r="AR110" s="936"/>
      <c r="AS110" s="936"/>
      <c r="AT110" s="937"/>
      <c r="AU110" s="938" t="s">
        <v>71</v>
      </c>
      <c r="AV110" s="939"/>
      <c r="AW110" s="939"/>
      <c r="AX110" s="939"/>
      <c r="AY110" s="939"/>
      <c r="AZ110" s="961" t="s">
        <v>428</v>
      </c>
      <c r="BA110" s="929"/>
      <c r="BB110" s="929"/>
      <c r="BC110" s="929"/>
      <c r="BD110" s="929"/>
      <c r="BE110" s="929"/>
      <c r="BF110" s="929"/>
      <c r="BG110" s="929"/>
      <c r="BH110" s="929"/>
      <c r="BI110" s="929"/>
      <c r="BJ110" s="929"/>
      <c r="BK110" s="929"/>
      <c r="BL110" s="929"/>
      <c r="BM110" s="929"/>
      <c r="BN110" s="929"/>
      <c r="BO110" s="929"/>
      <c r="BP110" s="930"/>
      <c r="BQ110" s="962">
        <v>12212188</v>
      </c>
      <c r="BR110" s="963"/>
      <c r="BS110" s="963"/>
      <c r="BT110" s="963"/>
      <c r="BU110" s="963"/>
      <c r="BV110" s="963">
        <v>10462986</v>
      </c>
      <c r="BW110" s="963"/>
      <c r="BX110" s="963"/>
      <c r="BY110" s="963"/>
      <c r="BZ110" s="963"/>
      <c r="CA110" s="963">
        <v>8799855</v>
      </c>
      <c r="CB110" s="963"/>
      <c r="CC110" s="963"/>
      <c r="CD110" s="963"/>
      <c r="CE110" s="963"/>
      <c r="CF110" s="976">
        <v>14.3</v>
      </c>
      <c r="CG110" s="977"/>
      <c r="CH110" s="977"/>
      <c r="CI110" s="977"/>
      <c r="CJ110" s="977"/>
      <c r="CK110" s="978" t="s">
        <v>429</v>
      </c>
      <c r="CL110" s="979"/>
      <c r="CM110" s="961" t="s">
        <v>430</v>
      </c>
      <c r="CN110" s="929"/>
      <c r="CO110" s="929"/>
      <c r="CP110" s="929"/>
      <c r="CQ110" s="929"/>
      <c r="CR110" s="929"/>
      <c r="CS110" s="929"/>
      <c r="CT110" s="929"/>
      <c r="CU110" s="929"/>
      <c r="CV110" s="929"/>
      <c r="CW110" s="929"/>
      <c r="CX110" s="929"/>
      <c r="CY110" s="929"/>
      <c r="CZ110" s="929"/>
      <c r="DA110" s="929"/>
      <c r="DB110" s="929"/>
      <c r="DC110" s="929"/>
      <c r="DD110" s="929"/>
      <c r="DE110" s="929"/>
      <c r="DF110" s="930"/>
      <c r="DG110" s="962" t="s">
        <v>431</v>
      </c>
      <c r="DH110" s="963"/>
      <c r="DI110" s="963"/>
      <c r="DJ110" s="963"/>
      <c r="DK110" s="963"/>
      <c r="DL110" s="963" t="s">
        <v>432</v>
      </c>
      <c r="DM110" s="963"/>
      <c r="DN110" s="963"/>
      <c r="DO110" s="963"/>
      <c r="DP110" s="963"/>
      <c r="DQ110" s="963" t="s">
        <v>432</v>
      </c>
      <c r="DR110" s="963"/>
      <c r="DS110" s="963"/>
      <c r="DT110" s="963"/>
      <c r="DU110" s="963"/>
      <c r="DV110" s="964" t="s">
        <v>431</v>
      </c>
      <c r="DW110" s="964"/>
      <c r="DX110" s="964"/>
      <c r="DY110" s="964"/>
      <c r="DZ110" s="965"/>
    </row>
    <row r="111" spans="1:131" s="232" customFormat="1" ht="26.25" customHeight="1" x14ac:dyDescent="0.2">
      <c r="A111" s="966" t="s">
        <v>433</v>
      </c>
      <c r="B111" s="967"/>
      <c r="C111" s="967"/>
      <c r="D111" s="967"/>
      <c r="E111" s="967"/>
      <c r="F111" s="967"/>
      <c r="G111" s="967"/>
      <c r="H111" s="967"/>
      <c r="I111" s="967"/>
      <c r="J111" s="967"/>
      <c r="K111" s="967"/>
      <c r="L111" s="967"/>
      <c r="M111" s="967"/>
      <c r="N111" s="967"/>
      <c r="O111" s="967"/>
      <c r="P111" s="967"/>
      <c r="Q111" s="967"/>
      <c r="R111" s="967"/>
      <c r="S111" s="967"/>
      <c r="T111" s="967"/>
      <c r="U111" s="967"/>
      <c r="V111" s="967"/>
      <c r="W111" s="967"/>
      <c r="X111" s="967"/>
      <c r="Y111" s="967"/>
      <c r="Z111" s="968"/>
      <c r="AA111" s="969" t="s">
        <v>431</v>
      </c>
      <c r="AB111" s="970"/>
      <c r="AC111" s="970"/>
      <c r="AD111" s="970"/>
      <c r="AE111" s="971"/>
      <c r="AF111" s="972" t="s">
        <v>432</v>
      </c>
      <c r="AG111" s="970"/>
      <c r="AH111" s="970"/>
      <c r="AI111" s="970"/>
      <c r="AJ111" s="971"/>
      <c r="AK111" s="972" t="s">
        <v>431</v>
      </c>
      <c r="AL111" s="970"/>
      <c r="AM111" s="970"/>
      <c r="AN111" s="970"/>
      <c r="AO111" s="971"/>
      <c r="AP111" s="973" t="s">
        <v>432</v>
      </c>
      <c r="AQ111" s="974"/>
      <c r="AR111" s="974"/>
      <c r="AS111" s="974"/>
      <c r="AT111" s="975"/>
      <c r="AU111" s="940"/>
      <c r="AV111" s="941"/>
      <c r="AW111" s="941"/>
      <c r="AX111" s="941"/>
      <c r="AY111" s="941"/>
      <c r="AZ111" s="954" t="s">
        <v>434</v>
      </c>
      <c r="BA111" s="955"/>
      <c r="BB111" s="955"/>
      <c r="BC111" s="955"/>
      <c r="BD111" s="955"/>
      <c r="BE111" s="955"/>
      <c r="BF111" s="955"/>
      <c r="BG111" s="955"/>
      <c r="BH111" s="955"/>
      <c r="BI111" s="955"/>
      <c r="BJ111" s="955"/>
      <c r="BK111" s="955"/>
      <c r="BL111" s="955"/>
      <c r="BM111" s="955"/>
      <c r="BN111" s="955"/>
      <c r="BO111" s="955"/>
      <c r="BP111" s="956"/>
      <c r="BQ111" s="957">
        <v>6000</v>
      </c>
      <c r="BR111" s="958"/>
      <c r="BS111" s="958"/>
      <c r="BT111" s="958"/>
      <c r="BU111" s="958"/>
      <c r="BV111" s="958" t="s">
        <v>431</v>
      </c>
      <c r="BW111" s="958"/>
      <c r="BX111" s="958"/>
      <c r="BY111" s="958"/>
      <c r="BZ111" s="958"/>
      <c r="CA111" s="958" t="s">
        <v>431</v>
      </c>
      <c r="CB111" s="958"/>
      <c r="CC111" s="958"/>
      <c r="CD111" s="958"/>
      <c r="CE111" s="958"/>
      <c r="CF111" s="952" t="s">
        <v>435</v>
      </c>
      <c r="CG111" s="953"/>
      <c r="CH111" s="953"/>
      <c r="CI111" s="953"/>
      <c r="CJ111" s="953"/>
      <c r="CK111" s="980"/>
      <c r="CL111" s="981"/>
      <c r="CM111" s="954" t="s">
        <v>436</v>
      </c>
      <c r="CN111" s="955"/>
      <c r="CO111" s="955"/>
      <c r="CP111" s="955"/>
      <c r="CQ111" s="955"/>
      <c r="CR111" s="955"/>
      <c r="CS111" s="955"/>
      <c r="CT111" s="955"/>
      <c r="CU111" s="955"/>
      <c r="CV111" s="955"/>
      <c r="CW111" s="955"/>
      <c r="CX111" s="955"/>
      <c r="CY111" s="955"/>
      <c r="CZ111" s="955"/>
      <c r="DA111" s="955"/>
      <c r="DB111" s="955"/>
      <c r="DC111" s="955"/>
      <c r="DD111" s="955"/>
      <c r="DE111" s="955"/>
      <c r="DF111" s="956"/>
      <c r="DG111" s="957" t="s">
        <v>432</v>
      </c>
      <c r="DH111" s="958"/>
      <c r="DI111" s="958"/>
      <c r="DJ111" s="958"/>
      <c r="DK111" s="958"/>
      <c r="DL111" s="958" t="s">
        <v>432</v>
      </c>
      <c r="DM111" s="958"/>
      <c r="DN111" s="958"/>
      <c r="DO111" s="958"/>
      <c r="DP111" s="958"/>
      <c r="DQ111" s="958" t="s">
        <v>432</v>
      </c>
      <c r="DR111" s="958"/>
      <c r="DS111" s="958"/>
      <c r="DT111" s="958"/>
      <c r="DU111" s="958"/>
      <c r="DV111" s="959" t="s">
        <v>435</v>
      </c>
      <c r="DW111" s="959"/>
      <c r="DX111" s="959"/>
      <c r="DY111" s="959"/>
      <c r="DZ111" s="960"/>
    </row>
    <row r="112" spans="1:131" s="232" customFormat="1" ht="26.25" customHeight="1" x14ac:dyDescent="0.2">
      <c r="A112" s="984" t="s">
        <v>437</v>
      </c>
      <c r="B112" s="985"/>
      <c r="C112" s="955" t="s">
        <v>438</v>
      </c>
      <c r="D112" s="955"/>
      <c r="E112" s="955"/>
      <c r="F112" s="955"/>
      <c r="G112" s="955"/>
      <c r="H112" s="955"/>
      <c r="I112" s="955"/>
      <c r="J112" s="955"/>
      <c r="K112" s="955"/>
      <c r="L112" s="955"/>
      <c r="M112" s="955"/>
      <c r="N112" s="955"/>
      <c r="O112" s="955"/>
      <c r="P112" s="955"/>
      <c r="Q112" s="955"/>
      <c r="R112" s="955"/>
      <c r="S112" s="955"/>
      <c r="T112" s="955"/>
      <c r="U112" s="955"/>
      <c r="V112" s="955"/>
      <c r="W112" s="955"/>
      <c r="X112" s="955"/>
      <c r="Y112" s="955"/>
      <c r="Z112" s="956"/>
      <c r="AA112" s="990" t="s">
        <v>127</v>
      </c>
      <c r="AB112" s="991"/>
      <c r="AC112" s="991"/>
      <c r="AD112" s="991"/>
      <c r="AE112" s="992"/>
      <c r="AF112" s="993" t="s">
        <v>431</v>
      </c>
      <c r="AG112" s="991"/>
      <c r="AH112" s="991"/>
      <c r="AI112" s="991"/>
      <c r="AJ112" s="992"/>
      <c r="AK112" s="993" t="s">
        <v>431</v>
      </c>
      <c r="AL112" s="991"/>
      <c r="AM112" s="991"/>
      <c r="AN112" s="991"/>
      <c r="AO112" s="992"/>
      <c r="AP112" s="994" t="s">
        <v>127</v>
      </c>
      <c r="AQ112" s="995"/>
      <c r="AR112" s="995"/>
      <c r="AS112" s="995"/>
      <c r="AT112" s="996"/>
      <c r="AU112" s="940"/>
      <c r="AV112" s="941"/>
      <c r="AW112" s="941"/>
      <c r="AX112" s="941"/>
      <c r="AY112" s="941"/>
      <c r="AZ112" s="954" t="s">
        <v>439</v>
      </c>
      <c r="BA112" s="955"/>
      <c r="BB112" s="955"/>
      <c r="BC112" s="955"/>
      <c r="BD112" s="955"/>
      <c r="BE112" s="955"/>
      <c r="BF112" s="955"/>
      <c r="BG112" s="955"/>
      <c r="BH112" s="955"/>
      <c r="BI112" s="955"/>
      <c r="BJ112" s="955"/>
      <c r="BK112" s="955"/>
      <c r="BL112" s="955"/>
      <c r="BM112" s="955"/>
      <c r="BN112" s="955"/>
      <c r="BO112" s="955"/>
      <c r="BP112" s="956"/>
      <c r="BQ112" s="957" t="s">
        <v>431</v>
      </c>
      <c r="BR112" s="958"/>
      <c r="BS112" s="958"/>
      <c r="BT112" s="958"/>
      <c r="BU112" s="958"/>
      <c r="BV112" s="958" t="s">
        <v>432</v>
      </c>
      <c r="BW112" s="958"/>
      <c r="BX112" s="958"/>
      <c r="BY112" s="958"/>
      <c r="BZ112" s="958"/>
      <c r="CA112" s="958" t="s">
        <v>432</v>
      </c>
      <c r="CB112" s="958"/>
      <c r="CC112" s="958"/>
      <c r="CD112" s="958"/>
      <c r="CE112" s="958"/>
      <c r="CF112" s="952" t="s">
        <v>432</v>
      </c>
      <c r="CG112" s="953"/>
      <c r="CH112" s="953"/>
      <c r="CI112" s="953"/>
      <c r="CJ112" s="953"/>
      <c r="CK112" s="980"/>
      <c r="CL112" s="981"/>
      <c r="CM112" s="954" t="s">
        <v>440</v>
      </c>
      <c r="CN112" s="955"/>
      <c r="CO112" s="955"/>
      <c r="CP112" s="955"/>
      <c r="CQ112" s="955"/>
      <c r="CR112" s="955"/>
      <c r="CS112" s="955"/>
      <c r="CT112" s="955"/>
      <c r="CU112" s="955"/>
      <c r="CV112" s="955"/>
      <c r="CW112" s="955"/>
      <c r="CX112" s="955"/>
      <c r="CY112" s="955"/>
      <c r="CZ112" s="955"/>
      <c r="DA112" s="955"/>
      <c r="DB112" s="955"/>
      <c r="DC112" s="955"/>
      <c r="DD112" s="955"/>
      <c r="DE112" s="955"/>
      <c r="DF112" s="956"/>
      <c r="DG112" s="957" t="s">
        <v>431</v>
      </c>
      <c r="DH112" s="958"/>
      <c r="DI112" s="958"/>
      <c r="DJ112" s="958"/>
      <c r="DK112" s="958"/>
      <c r="DL112" s="958" t="s">
        <v>431</v>
      </c>
      <c r="DM112" s="958"/>
      <c r="DN112" s="958"/>
      <c r="DO112" s="958"/>
      <c r="DP112" s="958"/>
      <c r="DQ112" s="958" t="s">
        <v>432</v>
      </c>
      <c r="DR112" s="958"/>
      <c r="DS112" s="958"/>
      <c r="DT112" s="958"/>
      <c r="DU112" s="958"/>
      <c r="DV112" s="959" t="s">
        <v>431</v>
      </c>
      <c r="DW112" s="959"/>
      <c r="DX112" s="959"/>
      <c r="DY112" s="959"/>
      <c r="DZ112" s="960"/>
    </row>
    <row r="113" spans="1:130" s="232" customFormat="1" ht="26.25" customHeight="1" x14ac:dyDescent="0.2">
      <c r="A113" s="986"/>
      <c r="B113" s="987"/>
      <c r="C113" s="955" t="s">
        <v>441</v>
      </c>
      <c r="D113" s="955"/>
      <c r="E113" s="955"/>
      <c r="F113" s="955"/>
      <c r="G113" s="955"/>
      <c r="H113" s="955"/>
      <c r="I113" s="955"/>
      <c r="J113" s="955"/>
      <c r="K113" s="955"/>
      <c r="L113" s="955"/>
      <c r="M113" s="955"/>
      <c r="N113" s="955"/>
      <c r="O113" s="955"/>
      <c r="P113" s="955"/>
      <c r="Q113" s="955"/>
      <c r="R113" s="955"/>
      <c r="S113" s="955"/>
      <c r="T113" s="955"/>
      <c r="U113" s="955"/>
      <c r="V113" s="955"/>
      <c r="W113" s="955"/>
      <c r="X113" s="955"/>
      <c r="Y113" s="955"/>
      <c r="Z113" s="956"/>
      <c r="AA113" s="969" t="s">
        <v>431</v>
      </c>
      <c r="AB113" s="970"/>
      <c r="AC113" s="970"/>
      <c r="AD113" s="970"/>
      <c r="AE113" s="971"/>
      <c r="AF113" s="972" t="s">
        <v>435</v>
      </c>
      <c r="AG113" s="970"/>
      <c r="AH113" s="970"/>
      <c r="AI113" s="970"/>
      <c r="AJ113" s="971"/>
      <c r="AK113" s="972" t="s">
        <v>432</v>
      </c>
      <c r="AL113" s="970"/>
      <c r="AM113" s="970"/>
      <c r="AN113" s="970"/>
      <c r="AO113" s="971"/>
      <c r="AP113" s="973" t="s">
        <v>432</v>
      </c>
      <c r="AQ113" s="974"/>
      <c r="AR113" s="974"/>
      <c r="AS113" s="974"/>
      <c r="AT113" s="975"/>
      <c r="AU113" s="940"/>
      <c r="AV113" s="941"/>
      <c r="AW113" s="941"/>
      <c r="AX113" s="941"/>
      <c r="AY113" s="941"/>
      <c r="AZ113" s="954" t="s">
        <v>442</v>
      </c>
      <c r="BA113" s="955"/>
      <c r="BB113" s="955"/>
      <c r="BC113" s="955"/>
      <c r="BD113" s="955"/>
      <c r="BE113" s="955"/>
      <c r="BF113" s="955"/>
      <c r="BG113" s="955"/>
      <c r="BH113" s="955"/>
      <c r="BI113" s="955"/>
      <c r="BJ113" s="955"/>
      <c r="BK113" s="955"/>
      <c r="BL113" s="955"/>
      <c r="BM113" s="955"/>
      <c r="BN113" s="955"/>
      <c r="BO113" s="955"/>
      <c r="BP113" s="956"/>
      <c r="BQ113" s="957">
        <v>1107566</v>
      </c>
      <c r="BR113" s="958"/>
      <c r="BS113" s="958"/>
      <c r="BT113" s="958"/>
      <c r="BU113" s="958"/>
      <c r="BV113" s="958">
        <v>1123444</v>
      </c>
      <c r="BW113" s="958"/>
      <c r="BX113" s="958"/>
      <c r="BY113" s="958"/>
      <c r="BZ113" s="958"/>
      <c r="CA113" s="958">
        <v>1155229</v>
      </c>
      <c r="CB113" s="958"/>
      <c r="CC113" s="958"/>
      <c r="CD113" s="958"/>
      <c r="CE113" s="958"/>
      <c r="CF113" s="952">
        <v>1.9</v>
      </c>
      <c r="CG113" s="953"/>
      <c r="CH113" s="953"/>
      <c r="CI113" s="953"/>
      <c r="CJ113" s="953"/>
      <c r="CK113" s="980"/>
      <c r="CL113" s="981"/>
      <c r="CM113" s="954" t="s">
        <v>443</v>
      </c>
      <c r="CN113" s="955"/>
      <c r="CO113" s="955"/>
      <c r="CP113" s="955"/>
      <c r="CQ113" s="955"/>
      <c r="CR113" s="955"/>
      <c r="CS113" s="955"/>
      <c r="CT113" s="955"/>
      <c r="CU113" s="955"/>
      <c r="CV113" s="955"/>
      <c r="CW113" s="955"/>
      <c r="CX113" s="955"/>
      <c r="CY113" s="955"/>
      <c r="CZ113" s="955"/>
      <c r="DA113" s="955"/>
      <c r="DB113" s="955"/>
      <c r="DC113" s="955"/>
      <c r="DD113" s="955"/>
      <c r="DE113" s="955"/>
      <c r="DF113" s="956"/>
      <c r="DG113" s="990" t="s">
        <v>431</v>
      </c>
      <c r="DH113" s="991"/>
      <c r="DI113" s="991"/>
      <c r="DJ113" s="991"/>
      <c r="DK113" s="992"/>
      <c r="DL113" s="993" t="s">
        <v>431</v>
      </c>
      <c r="DM113" s="991"/>
      <c r="DN113" s="991"/>
      <c r="DO113" s="991"/>
      <c r="DP113" s="992"/>
      <c r="DQ113" s="993" t="s">
        <v>431</v>
      </c>
      <c r="DR113" s="991"/>
      <c r="DS113" s="991"/>
      <c r="DT113" s="991"/>
      <c r="DU113" s="992"/>
      <c r="DV113" s="994" t="s">
        <v>435</v>
      </c>
      <c r="DW113" s="995"/>
      <c r="DX113" s="995"/>
      <c r="DY113" s="995"/>
      <c r="DZ113" s="996"/>
    </row>
    <row r="114" spans="1:130" s="232" customFormat="1" ht="26.25" customHeight="1" x14ac:dyDescent="0.2">
      <c r="A114" s="986"/>
      <c r="B114" s="987"/>
      <c r="C114" s="955" t="s">
        <v>444</v>
      </c>
      <c r="D114" s="955"/>
      <c r="E114" s="955"/>
      <c r="F114" s="955"/>
      <c r="G114" s="955"/>
      <c r="H114" s="955"/>
      <c r="I114" s="955"/>
      <c r="J114" s="955"/>
      <c r="K114" s="955"/>
      <c r="L114" s="955"/>
      <c r="M114" s="955"/>
      <c r="N114" s="955"/>
      <c r="O114" s="955"/>
      <c r="P114" s="955"/>
      <c r="Q114" s="955"/>
      <c r="R114" s="955"/>
      <c r="S114" s="955"/>
      <c r="T114" s="955"/>
      <c r="U114" s="955"/>
      <c r="V114" s="955"/>
      <c r="W114" s="955"/>
      <c r="X114" s="955"/>
      <c r="Y114" s="955"/>
      <c r="Z114" s="956"/>
      <c r="AA114" s="990">
        <v>82241</v>
      </c>
      <c r="AB114" s="991"/>
      <c r="AC114" s="991"/>
      <c r="AD114" s="991"/>
      <c r="AE114" s="992"/>
      <c r="AF114" s="993">
        <v>89490</v>
      </c>
      <c r="AG114" s="991"/>
      <c r="AH114" s="991"/>
      <c r="AI114" s="991"/>
      <c r="AJ114" s="992"/>
      <c r="AK114" s="993">
        <v>93151</v>
      </c>
      <c r="AL114" s="991"/>
      <c r="AM114" s="991"/>
      <c r="AN114" s="991"/>
      <c r="AO114" s="992"/>
      <c r="AP114" s="994">
        <v>0.2</v>
      </c>
      <c r="AQ114" s="995"/>
      <c r="AR114" s="995"/>
      <c r="AS114" s="995"/>
      <c r="AT114" s="996"/>
      <c r="AU114" s="940"/>
      <c r="AV114" s="941"/>
      <c r="AW114" s="941"/>
      <c r="AX114" s="941"/>
      <c r="AY114" s="941"/>
      <c r="AZ114" s="954" t="s">
        <v>445</v>
      </c>
      <c r="BA114" s="955"/>
      <c r="BB114" s="955"/>
      <c r="BC114" s="955"/>
      <c r="BD114" s="955"/>
      <c r="BE114" s="955"/>
      <c r="BF114" s="955"/>
      <c r="BG114" s="955"/>
      <c r="BH114" s="955"/>
      <c r="BI114" s="955"/>
      <c r="BJ114" s="955"/>
      <c r="BK114" s="955"/>
      <c r="BL114" s="955"/>
      <c r="BM114" s="955"/>
      <c r="BN114" s="955"/>
      <c r="BO114" s="955"/>
      <c r="BP114" s="956"/>
      <c r="BQ114" s="957">
        <v>14608612</v>
      </c>
      <c r="BR114" s="958"/>
      <c r="BS114" s="958"/>
      <c r="BT114" s="958"/>
      <c r="BU114" s="958"/>
      <c r="BV114" s="958">
        <v>13143397</v>
      </c>
      <c r="BW114" s="958"/>
      <c r="BX114" s="958"/>
      <c r="BY114" s="958"/>
      <c r="BZ114" s="958"/>
      <c r="CA114" s="958">
        <v>12937899</v>
      </c>
      <c r="CB114" s="958"/>
      <c r="CC114" s="958"/>
      <c r="CD114" s="958"/>
      <c r="CE114" s="958"/>
      <c r="CF114" s="952">
        <v>21</v>
      </c>
      <c r="CG114" s="953"/>
      <c r="CH114" s="953"/>
      <c r="CI114" s="953"/>
      <c r="CJ114" s="953"/>
      <c r="CK114" s="980"/>
      <c r="CL114" s="981"/>
      <c r="CM114" s="954" t="s">
        <v>446</v>
      </c>
      <c r="CN114" s="955"/>
      <c r="CO114" s="955"/>
      <c r="CP114" s="955"/>
      <c r="CQ114" s="955"/>
      <c r="CR114" s="955"/>
      <c r="CS114" s="955"/>
      <c r="CT114" s="955"/>
      <c r="CU114" s="955"/>
      <c r="CV114" s="955"/>
      <c r="CW114" s="955"/>
      <c r="CX114" s="955"/>
      <c r="CY114" s="955"/>
      <c r="CZ114" s="955"/>
      <c r="DA114" s="955"/>
      <c r="DB114" s="955"/>
      <c r="DC114" s="955"/>
      <c r="DD114" s="955"/>
      <c r="DE114" s="955"/>
      <c r="DF114" s="956"/>
      <c r="DG114" s="990" t="s">
        <v>432</v>
      </c>
      <c r="DH114" s="991"/>
      <c r="DI114" s="991"/>
      <c r="DJ114" s="991"/>
      <c r="DK114" s="992"/>
      <c r="DL114" s="993" t="s">
        <v>127</v>
      </c>
      <c r="DM114" s="991"/>
      <c r="DN114" s="991"/>
      <c r="DO114" s="991"/>
      <c r="DP114" s="992"/>
      <c r="DQ114" s="993" t="s">
        <v>432</v>
      </c>
      <c r="DR114" s="991"/>
      <c r="DS114" s="991"/>
      <c r="DT114" s="991"/>
      <c r="DU114" s="992"/>
      <c r="DV114" s="994" t="s">
        <v>431</v>
      </c>
      <c r="DW114" s="995"/>
      <c r="DX114" s="995"/>
      <c r="DY114" s="995"/>
      <c r="DZ114" s="996"/>
    </row>
    <row r="115" spans="1:130" s="232" customFormat="1" ht="26.25" customHeight="1" x14ac:dyDescent="0.2">
      <c r="A115" s="986"/>
      <c r="B115" s="987"/>
      <c r="C115" s="955" t="s">
        <v>447</v>
      </c>
      <c r="D115" s="955"/>
      <c r="E115" s="955"/>
      <c r="F115" s="955"/>
      <c r="G115" s="955"/>
      <c r="H115" s="955"/>
      <c r="I115" s="955"/>
      <c r="J115" s="955"/>
      <c r="K115" s="955"/>
      <c r="L115" s="955"/>
      <c r="M115" s="955"/>
      <c r="N115" s="955"/>
      <c r="O115" s="955"/>
      <c r="P115" s="955"/>
      <c r="Q115" s="955"/>
      <c r="R115" s="955"/>
      <c r="S115" s="955"/>
      <c r="T115" s="955"/>
      <c r="U115" s="955"/>
      <c r="V115" s="955"/>
      <c r="W115" s="955"/>
      <c r="X115" s="955"/>
      <c r="Y115" s="955"/>
      <c r="Z115" s="956"/>
      <c r="AA115" s="969">
        <v>6000</v>
      </c>
      <c r="AB115" s="970"/>
      <c r="AC115" s="970"/>
      <c r="AD115" s="970"/>
      <c r="AE115" s="971"/>
      <c r="AF115" s="972">
        <v>6000</v>
      </c>
      <c r="AG115" s="970"/>
      <c r="AH115" s="970"/>
      <c r="AI115" s="970"/>
      <c r="AJ115" s="971"/>
      <c r="AK115" s="972" t="s">
        <v>431</v>
      </c>
      <c r="AL115" s="970"/>
      <c r="AM115" s="970"/>
      <c r="AN115" s="970"/>
      <c r="AO115" s="971"/>
      <c r="AP115" s="973" t="s">
        <v>431</v>
      </c>
      <c r="AQ115" s="974"/>
      <c r="AR115" s="974"/>
      <c r="AS115" s="974"/>
      <c r="AT115" s="975"/>
      <c r="AU115" s="940"/>
      <c r="AV115" s="941"/>
      <c r="AW115" s="941"/>
      <c r="AX115" s="941"/>
      <c r="AY115" s="941"/>
      <c r="AZ115" s="954" t="s">
        <v>448</v>
      </c>
      <c r="BA115" s="955"/>
      <c r="BB115" s="955"/>
      <c r="BC115" s="955"/>
      <c r="BD115" s="955"/>
      <c r="BE115" s="955"/>
      <c r="BF115" s="955"/>
      <c r="BG115" s="955"/>
      <c r="BH115" s="955"/>
      <c r="BI115" s="955"/>
      <c r="BJ115" s="955"/>
      <c r="BK115" s="955"/>
      <c r="BL115" s="955"/>
      <c r="BM115" s="955"/>
      <c r="BN115" s="955"/>
      <c r="BO115" s="955"/>
      <c r="BP115" s="956"/>
      <c r="BQ115" s="957">
        <v>105569</v>
      </c>
      <c r="BR115" s="958"/>
      <c r="BS115" s="958"/>
      <c r="BT115" s="958"/>
      <c r="BU115" s="958"/>
      <c r="BV115" s="958">
        <v>52938</v>
      </c>
      <c r="BW115" s="958"/>
      <c r="BX115" s="958"/>
      <c r="BY115" s="958"/>
      <c r="BZ115" s="958"/>
      <c r="CA115" s="958" t="s">
        <v>435</v>
      </c>
      <c r="CB115" s="958"/>
      <c r="CC115" s="958"/>
      <c r="CD115" s="958"/>
      <c r="CE115" s="958"/>
      <c r="CF115" s="952" t="s">
        <v>432</v>
      </c>
      <c r="CG115" s="953"/>
      <c r="CH115" s="953"/>
      <c r="CI115" s="953"/>
      <c r="CJ115" s="953"/>
      <c r="CK115" s="980"/>
      <c r="CL115" s="981"/>
      <c r="CM115" s="954" t="s">
        <v>449</v>
      </c>
      <c r="CN115" s="955"/>
      <c r="CO115" s="955"/>
      <c r="CP115" s="955"/>
      <c r="CQ115" s="955"/>
      <c r="CR115" s="955"/>
      <c r="CS115" s="955"/>
      <c r="CT115" s="955"/>
      <c r="CU115" s="955"/>
      <c r="CV115" s="955"/>
      <c r="CW115" s="955"/>
      <c r="CX115" s="955"/>
      <c r="CY115" s="955"/>
      <c r="CZ115" s="955"/>
      <c r="DA115" s="955"/>
      <c r="DB115" s="955"/>
      <c r="DC115" s="955"/>
      <c r="DD115" s="955"/>
      <c r="DE115" s="955"/>
      <c r="DF115" s="956"/>
      <c r="DG115" s="990" t="s">
        <v>431</v>
      </c>
      <c r="DH115" s="991"/>
      <c r="DI115" s="991"/>
      <c r="DJ115" s="991"/>
      <c r="DK115" s="992"/>
      <c r="DL115" s="993" t="s">
        <v>432</v>
      </c>
      <c r="DM115" s="991"/>
      <c r="DN115" s="991"/>
      <c r="DO115" s="991"/>
      <c r="DP115" s="992"/>
      <c r="DQ115" s="993" t="s">
        <v>431</v>
      </c>
      <c r="DR115" s="991"/>
      <c r="DS115" s="991"/>
      <c r="DT115" s="991"/>
      <c r="DU115" s="992"/>
      <c r="DV115" s="994" t="s">
        <v>435</v>
      </c>
      <c r="DW115" s="995"/>
      <c r="DX115" s="995"/>
      <c r="DY115" s="995"/>
      <c r="DZ115" s="996"/>
    </row>
    <row r="116" spans="1:130" s="232" customFormat="1" ht="26.25" customHeight="1" x14ac:dyDescent="0.2">
      <c r="A116" s="988"/>
      <c r="B116" s="989"/>
      <c r="C116" s="997" t="s">
        <v>450</v>
      </c>
      <c r="D116" s="997"/>
      <c r="E116" s="997"/>
      <c r="F116" s="997"/>
      <c r="G116" s="997"/>
      <c r="H116" s="997"/>
      <c r="I116" s="997"/>
      <c r="J116" s="997"/>
      <c r="K116" s="997"/>
      <c r="L116" s="997"/>
      <c r="M116" s="997"/>
      <c r="N116" s="997"/>
      <c r="O116" s="997"/>
      <c r="P116" s="997"/>
      <c r="Q116" s="997"/>
      <c r="R116" s="997"/>
      <c r="S116" s="997"/>
      <c r="T116" s="997"/>
      <c r="U116" s="997"/>
      <c r="V116" s="997"/>
      <c r="W116" s="997"/>
      <c r="X116" s="997"/>
      <c r="Y116" s="997"/>
      <c r="Z116" s="998"/>
      <c r="AA116" s="990" t="s">
        <v>432</v>
      </c>
      <c r="AB116" s="991"/>
      <c r="AC116" s="991"/>
      <c r="AD116" s="991"/>
      <c r="AE116" s="992"/>
      <c r="AF116" s="993" t="s">
        <v>435</v>
      </c>
      <c r="AG116" s="991"/>
      <c r="AH116" s="991"/>
      <c r="AI116" s="991"/>
      <c r="AJ116" s="992"/>
      <c r="AK116" s="993" t="s">
        <v>127</v>
      </c>
      <c r="AL116" s="991"/>
      <c r="AM116" s="991"/>
      <c r="AN116" s="991"/>
      <c r="AO116" s="992"/>
      <c r="AP116" s="994" t="s">
        <v>127</v>
      </c>
      <c r="AQ116" s="995"/>
      <c r="AR116" s="995"/>
      <c r="AS116" s="995"/>
      <c r="AT116" s="996"/>
      <c r="AU116" s="940"/>
      <c r="AV116" s="941"/>
      <c r="AW116" s="941"/>
      <c r="AX116" s="941"/>
      <c r="AY116" s="941"/>
      <c r="AZ116" s="999" t="s">
        <v>451</v>
      </c>
      <c r="BA116" s="1000"/>
      <c r="BB116" s="1000"/>
      <c r="BC116" s="1000"/>
      <c r="BD116" s="1000"/>
      <c r="BE116" s="1000"/>
      <c r="BF116" s="1000"/>
      <c r="BG116" s="1000"/>
      <c r="BH116" s="1000"/>
      <c r="BI116" s="1000"/>
      <c r="BJ116" s="1000"/>
      <c r="BK116" s="1000"/>
      <c r="BL116" s="1000"/>
      <c r="BM116" s="1000"/>
      <c r="BN116" s="1000"/>
      <c r="BO116" s="1000"/>
      <c r="BP116" s="1001"/>
      <c r="BQ116" s="957" t="s">
        <v>432</v>
      </c>
      <c r="BR116" s="958"/>
      <c r="BS116" s="958"/>
      <c r="BT116" s="958"/>
      <c r="BU116" s="958"/>
      <c r="BV116" s="958" t="s">
        <v>432</v>
      </c>
      <c r="BW116" s="958"/>
      <c r="BX116" s="958"/>
      <c r="BY116" s="958"/>
      <c r="BZ116" s="958"/>
      <c r="CA116" s="958" t="s">
        <v>435</v>
      </c>
      <c r="CB116" s="958"/>
      <c r="CC116" s="958"/>
      <c r="CD116" s="958"/>
      <c r="CE116" s="958"/>
      <c r="CF116" s="952" t="s">
        <v>431</v>
      </c>
      <c r="CG116" s="953"/>
      <c r="CH116" s="953"/>
      <c r="CI116" s="953"/>
      <c r="CJ116" s="953"/>
      <c r="CK116" s="980"/>
      <c r="CL116" s="981"/>
      <c r="CM116" s="954" t="s">
        <v>452</v>
      </c>
      <c r="CN116" s="955"/>
      <c r="CO116" s="955"/>
      <c r="CP116" s="955"/>
      <c r="CQ116" s="955"/>
      <c r="CR116" s="955"/>
      <c r="CS116" s="955"/>
      <c r="CT116" s="955"/>
      <c r="CU116" s="955"/>
      <c r="CV116" s="955"/>
      <c r="CW116" s="955"/>
      <c r="CX116" s="955"/>
      <c r="CY116" s="955"/>
      <c r="CZ116" s="955"/>
      <c r="DA116" s="955"/>
      <c r="DB116" s="955"/>
      <c r="DC116" s="955"/>
      <c r="DD116" s="955"/>
      <c r="DE116" s="955"/>
      <c r="DF116" s="956"/>
      <c r="DG116" s="990">
        <v>6000</v>
      </c>
      <c r="DH116" s="991"/>
      <c r="DI116" s="991"/>
      <c r="DJ116" s="991"/>
      <c r="DK116" s="992"/>
      <c r="DL116" s="993" t="s">
        <v>127</v>
      </c>
      <c r="DM116" s="991"/>
      <c r="DN116" s="991"/>
      <c r="DO116" s="991"/>
      <c r="DP116" s="992"/>
      <c r="DQ116" s="993" t="s">
        <v>431</v>
      </c>
      <c r="DR116" s="991"/>
      <c r="DS116" s="991"/>
      <c r="DT116" s="991"/>
      <c r="DU116" s="992"/>
      <c r="DV116" s="994" t="s">
        <v>431</v>
      </c>
      <c r="DW116" s="995"/>
      <c r="DX116" s="995"/>
      <c r="DY116" s="995"/>
      <c r="DZ116" s="996"/>
    </row>
    <row r="117" spans="1:130" s="232" customFormat="1" ht="26.25" customHeight="1" x14ac:dyDescent="0.2">
      <c r="A117" s="944" t="s">
        <v>185</v>
      </c>
      <c r="B117" s="925"/>
      <c r="C117" s="925"/>
      <c r="D117" s="925"/>
      <c r="E117" s="925"/>
      <c r="F117" s="925"/>
      <c r="G117" s="925"/>
      <c r="H117" s="925"/>
      <c r="I117" s="925"/>
      <c r="J117" s="925"/>
      <c r="K117" s="925"/>
      <c r="L117" s="925"/>
      <c r="M117" s="925"/>
      <c r="N117" s="925"/>
      <c r="O117" s="925"/>
      <c r="P117" s="925"/>
      <c r="Q117" s="925"/>
      <c r="R117" s="925"/>
      <c r="S117" s="925"/>
      <c r="T117" s="925"/>
      <c r="U117" s="925"/>
      <c r="V117" s="925"/>
      <c r="W117" s="925"/>
      <c r="X117" s="925"/>
      <c r="Y117" s="1006" t="s">
        <v>453</v>
      </c>
      <c r="Z117" s="926"/>
      <c r="AA117" s="1007">
        <v>2166650</v>
      </c>
      <c r="AB117" s="1008"/>
      <c r="AC117" s="1008"/>
      <c r="AD117" s="1008"/>
      <c r="AE117" s="1009"/>
      <c r="AF117" s="1010">
        <v>1977786</v>
      </c>
      <c r="AG117" s="1008"/>
      <c r="AH117" s="1008"/>
      <c r="AI117" s="1008"/>
      <c r="AJ117" s="1009"/>
      <c r="AK117" s="1010">
        <v>1867951</v>
      </c>
      <c r="AL117" s="1008"/>
      <c r="AM117" s="1008"/>
      <c r="AN117" s="1008"/>
      <c r="AO117" s="1009"/>
      <c r="AP117" s="1011"/>
      <c r="AQ117" s="1012"/>
      <c r="AR117" s="1012"/>
      <c r="AS117" s="1012"/>
      <c r="AT117" s="1013"/>
      <c r="AU117" s="940"/>
      <c r="AV117" s="941"/>
      <c r="AW117" s="941"/>
      <c r="AX117" s="941"/>
      <c r="AY117" s="941"/>
      <c r="AZ117" s="999" t="s">
        <v>454</v>
      </c>
      <c r="BA117" s="1000"/>
      <c r="BB117" s="1000"/>
      <c r="BC117" s="1000"/>
      <c r="BD117" s="1000"/>
      <c r="BE117" s="1000"/>
      <c r="BF117" s="1000"/>
      <c r="BG117" s="1000"/>
      <c r="BH117" s="1000"/>
      <c r="BI117" s="1000"/>
      <c r="BJ117" s="1000"/>
      <c r="BK117" s="1000"/>
      <c r="BL117" s="1000"/>
      <c r="BM117" s="1000"/>
      <c r="BN117" s="1000"/>
      <c r="BO117" s="1000"/>
      <c r="BP117" s="1001"/>
      <c r="BQ117" s="957" t="s">
        <v>127</v>
      </c>
      <c r="BR117" s="958"/>
      <c r="BS117" s="958"/>
      <c r="BT117" s="958"/>
      <c r="BU117" s="958"/>
      <c r="BV117" s="958" t="s">
        <v>127</v>
      </c>
      <c r="BW117" s="958"/>
      <c r="BX117" s="958"/>
      <c r="BY117" s="958"/>
      <c r="BZ117" s="958"/>
      <c r="CA117" s="958" t="s">
        <v>127</v>
      </c>
      <c r="CB117" s="958"/>
      <c r="CC117" s="958"/>
      <c r="CD117" s="958"/>
      <c r="CE117" s="958"/>
      <c r="CF117" s="952" t="s">
        <v>127</v>
      </c>
      <c r="CG117" s="953"/>
      <c r="CH117" s="953"/>
      <c r="CI117" s="953"/>
      <c r="CJ117" s="953"/>
      <c r="CK117" s="980"/>
      <c r="CL117" s="981"/>
      <c r="CM117" s="954" t="s">
        <v>455</v>
      </c>
      <c r="CN117" s="955"/>
      <c r="CO117" s="955"/>
      <c r="CP117" s="955"/>
      <c r="CQ117" s="955"/>
      <c r="CR117" s="955"/>
      <c r="CS117" s="955"/>
      <c r="CT117" s="955"/>
      <c r="CU117" s="955"/>
      <c r="CV117" s="955"/>
      <c r="CW117" s="955"/>
      <c r="CX117" s="955"/>
      <c r="CY117" s="955"/>
      <c r="CZ117" s="955"/>
      <c r="DA117" s="955"/>
      <c r="DB117" s="955"/>
      <c r="DC117" s="955"/>
      <c r="DD117" s="955"/>
      <c r="DE117" s="955"/>
      <c r="DF117" s="956"/>
      <c r="DG117" s="990" t="s">
        <v>127</v>
      </c>
      <c r="DH117" s="991"/>
      <c r="DI117" s="991"/>
      <c r="DJ117" s="991"/>
      <c r="DK117" s="992"/>
      <c r="DL117" s="993" t="s">
        <v>127</v>
      </c>
      <c r="DM117" s="991"/>
      <c r="DN117" s="991"/>
      <c r="DO117" s="991"/>
      <c r="DP117" s="992"/>
      <c r="DQ117" s="993" t="s">
        <v>127</v>
      </c>
      <c r="DR117" s="991"/>
      <c r="DS117" s="991"/>
      <c r="DT117" s="991"/>
      <c r="DU117" s="992"/>
      <c r="DV117" s="994" t="s">
        <v>127</v>
      </c>
      <c r="DW117" s="995"/>
      <c r="DX117" s="995"/>
      <c r="DY117" s="995"/>
      <c r="DZ117" s="996"/>
    </row>
    <row r="118" spans="1:130" s="232" customFormat="1" ht="26.25" customHeight="1" x14ac:dyDescent="0.2">
      <c r="A118" s="944" t="s">
        <v>426</v>
      </c>
      <c r="B118" s="925"/>
      <c r="C118" s="925"/>
      <c r="D118" s="925"/>
      <c r="E118" s="925"/>
      <c r="F118" s="925"/>
      <c r="G118" s="925"/>
      <c r="H118" s="925"/>
      <c r="I118" s="925"/>
      <c r="J118" s="925"/>
      <c r="K118" s="925"/>
      <c r="L118" s="925"/>
      <c r="M118" s="925"/>
      <c r="N118" s="925"/>
      <c r="O118" s="925"/>
      <c r="P118" s="925"/>
      <c r="Q118" s="925"/>
      <c r="R118" s="925"/>
      <c r="S118" s="925"/>
      <c r="T118" s="925"/>
      <c r="U118" s="925"/>
      <c r="V118" s="925"/>
      <c r="W118" s="925"/>
      <c r="X118" s="925"/>
      <c r="Y118" s="925"/>
      <c r="Z118" s="926"/>
      <c r="AA118" s="924" t="s">
        <v>424</v>
      </c>
      <c r="AB118" s="925"/>
      <c r="AC118" s="925"/>
      <c r="AD118" s="925"/>
      <c r="AE118" s="926"/>
      <c r="AF118" s="924" t="s">
        <v>308</v>
      </c>
      <c r="AG118" s="925"/>
      <c r="AH118" s="925"/>
      <c r="AI118" s="925"/>
      <c r="AJ118" s="926"/>
      <c r="AK118" s="924" t="s">
        <v>307</v>
      </c>
      <c r="AL118" s="925"/>
      <c r="AM118" s="925"/>
      <c r="AN118" s="925"/>
      <c r="AO118" s="926"/>
      <c r="AP118" s="1002" t="s">
        <v>425</v>
      </c>
      <c r="AQ118" s="1003"/>
      <c r="AR118" s="1003"/>
      <c r="AS118" s="1003"/>
      <c r="AT118" s="1004"/>
      <c r="AU118" s="940"/>
      <c r="AV118" s="941"/>
      <c r="AW118" s="941"/>
      <c r="AX118" s="941"/>
      <c r="AY118" s="941"/>
      <c r="AZ118" s="1005" t="s">
        <v>456</v>
      </c>
      <c r="BA118" s="997"/>
      <c r="BB118" s="997"/>
      <c r="BC118" s="997"/>
      <c r="BD118" s="997"/>
      <c r="BE118" s="997"/>
      <c r="BF118" s="997"/>
      <c r="BG118" s="997"/>
      <c r="BH118" s="997"/>
      <c r="BI118" s="997"/>
      <c r="BJ118" s="997"/>
      <c r="BK118" s="997"/>
      <c r="BL118" s="997"/>
      <c r="BM118" s="997"/>
      <c r="BN118" s="997"/>
      <c r="BO118" s="997"/>
      <c r="BP118" s="998"/>
      <c r="BQ118" s="1028" t="s">
        <v>432</v>
      </c>
      <c r="BR118" s="1029"/>
      <c r="BS118" s="1029"/>
      <c r="BT118" s="1029"/>
      <c r="BU118" s="1029"/>
      <c r="BV118" s="1029" t="s">
        <v>432</v>
      </c>
      <c r="BW118" s="1029"/>
      <c r="BX118" s="1029"/>
      <c r="BY118" s="1029"/>
      <c r="BZ118" s="1029"/>
      <c r="CA118" s="1029" t="s">
        <v>432</v>
      </c>
      <c r="CB118" s="1029"/>
      <c r="CC118" s="1029"/>
      <c r="CD118" s="1029"/>
      <c r="CE118" s="1029"/>
      <c r="CF118" s="952" t="s">
        <v>432</v>
      </c>
      <c r="CG118" s="953"/>
      <c r="CH118" s="953"/>
      <c r="CI118" s="953"/>
      <c r="CJ118" s="953"/>
      <c r="CK118" s="980"/>
      <c r="CL118" s="981"/>
      <c r="CM118" s="954" t="s">
        <v>457</v>
      </c>
      <c r="CN118" s="955"/>
      <c r="CO118" s="955"/>
      <c r="CP118" s="955"/>
      <c r="CQ118" s="955"/>
      <c r="CR118" s="955"/>
      <c r="CS118" s="955"/>
      <c r="CT118" s="955"/>
      <c r="CU118" s="955"/>
      <c r="CV118" s="955"/>
      <c r="CW118" s="955"/>
      <c r="CX118" s="955"/>
      <c r="CY118" s="955"/>
      <c r="CZ118" s="955"/>
      <c r="DA118" s="955"/>
      <c r="DB118" s="955"/>
      <c r="DC118" s="955"/>
      <c r="DD118" s="955"/>
      <c r="DE118" s="955"/>
      <c r="DF118" s="956"/>
      <c r="DG118" s="990" t="s">
        <v>432</v>
      </c>
      <c r="DH118" s="991"/>
      <c r="DI118" s="991"/>
      <c r="DJ118" s="991"/>
      <c r="DK118" s="992"/>
      <c r="DL118" s="993" t="s">
        <v>432</v>
      </c>
      <c r="DM118" s="991"/>
      <c r="DN118" s="991"/>
      <c r="DO118" s="991"/>
      <c r="DP118" s="992"/>
      <c r="DQ118" s="993" t="s">
        <v>432</v>
      </c>
      <c r="DR118" s="991"/>
      <c r="DS118" s="991"/>
      <c r="DT118" s="991"/>
      <c r="DU118" s="992"/>
      <c r="DV118" s="994" t="s">
        <v>432</v>
      </c>
      <c r="DW118" s="995"/>
      <c r="DX118" s="995"/>
      <c r="DY118" s="995"/>
      <c r="DZ118" s="996"/>
    </row>
    <row r="119" spans="1:130" s="232" customFormat="1" ht="26.25" customHeight="1" x14ac:dyDescent="0.2">
      <c r="A119" s="1086" t="s">
        <v>429</v>
      </c>
      <c r="B119" s="979"/>
      <c r="C119" s="961" t="s">
        <v>430</v>
      </c>
      <c r="D119" s="929"/>
      <c r="E119" s="929"/>
      <c r="F119" s="929"/>
      <c r="G119" s="929"/>
      <c r="H119" s="929"/>
      <c r="I119" s="929"/>
      <c r="J119" s="929"/>
      <c r="K119" s="929"/>
      <c r="L119" s="929"/>
      <c r="M119" s="929"/>
      <c r="N119" s="929"/>
      <c r="O119" s="929"/>
      <c r="P119" s="929"/>
      <c r="Q119" s="929"/>
      <c r="R119" s="929"/>
      <c r="S119" s="929"/>
      <c r="T119" s="929"/>
      <c r="U119" s="929"/>
      <c r="V119" s="929"/>
      <c r="W119" s="929"/>
      <c r="X119" s="929"/>
      <c r="Y119" s="929"/>
      <c r="Z119" s="930"/>
      <c r="AA119" s="931" t="s">
        <v>432</v>
      </c>
      <c r="AB119" s="932"/>
      <c r="AC119" s="932"/>
      <c r="AD119" s="932"/>
      <c r="AE119" s="933"/>
      <c r="AF119" s="934" t="s">
        <v>432</v>
      </c>
      <c r="AG119" s="932"/>
      <c r="AH119" s="932"/>
      <c r="AI119" s="932"/>
      <c r="AJ119" s="933"/>
      <c r="AK119" s="934" t="s">
        <v>432</v>
      </c>
      <c r="AL119" s="932"/>
      <c r="AM119" s="932"/>
      <c r="AN119" s="932"/>
      <c r="AO119" s="933"/>
      <c r="AP119" s="935" t="s">
        <v>432</v>
      </c>
      <c r="AQ119" s="936"/>
      <c r="AR119" s="936"/>
      <c r="AS119" s="936"/>
      <c r="AT119" s="937"/>
      <c r="AU119" s="942"/>
      <c r="AV119" s="943"/>
      <c r="AW119" s="943"/>
      <c r="AX119" s="943"/>
      <c r="AY119" s="943"/>
      <c r="AZ119" s="254" t="s">
        <v>185</v>
      </c>
      <c r="BA119" s="254"/>
      <c r="BB119" s="254"/>
      <c r="BC119" s="254"/>
      <c r="BD119" s="254"/>
      <c r="BE119" s="254"/>
      <c r="BF119" s="254"/>
      <c r="BG119" s="254"/>
      <c r="BH119" s="254"/>
      <c r="BI119" s="254"/>
      <c r="BJ119" s="254"/>
      <c r="BK119" s="254"/>
      <c r="BL119" s="254"/>
      <c r="BM119" s="254"/>
      <c r="BN119" s="254"/>
      <c r="BO119" s="1006" t="s">
        <v>458</v>
      </c>
      <c r="BP119" s="1034"/>
      <c r="BQ119" s="1028">
        <v>28039935</v>
      </c>
      <c r="BR119" s="1029"/>
      <c r="BS119" s="1029"/>
      <c r="BT119" s="1029"/>
      <c r="BU119" s="1029"/>
      <c r="BV119" s="1029">
        <v>24782765</v>
      </c>
      <c r="BW119" s="1029"/>
      <c r="BX119" s="1029"/>
      <c r="BY119" s="1029"/>
      <c r="BZ119" s="1029"/>
      <c r="CA119" s="1029">
        <v>22892983</v>
      </c>
      <c r="CB119" s="1029"/>
      <c r="CC119" s="1029"/>
      <c r="CD119" s="1029"/>
      <c r="CE119" s="1029"/>
      <c r="CF119" s="1030"/>
      <c r="CG119" s="1031"/>
      <c r="CH119" s="1031"/>
      <c r="CI119" s="1031"/>
      <c r="CJ119" s="1032"/>
      <c r="CK119" s="982"/>
      <c r="CL119" s="983"/>
      <c r="CM119" s="1005" t="s">
        <v>459</v>
      </c>
      <c r="CN119" s="997"/>
      <c r="CO119" s="997"/>
      <c r="CP119" s="997"/>
      <c r="CQ119" s="997"/>
      <c r="CR119" s="997"/>
      <c r="CS119" s="997"/>
      <c r="CT119" s="997"/>
      <c r="CU119" s="997"/>
      <c r="CV119" s="997"/>
      <c r="CW119" s="997"/>
      <c r="CX119" s="997"/>
      <c r="CY119" s="997"/>
      <c r="CZ119" s="997"/>
      <c r="DA119" s="997"/>
      <c r="DB119" s="997"/>
      <c r="DC119" s="997"/>
      <c r="DD119" s="997"/>
      <c r="DE119" s="997"/>
      <c r="DF119" s="998"/>
      <c r="DG119" s="1033" t="s">
        <v>127</v>
      </c>
      <c r="DH119" s="1015"/>
      <c r="DI119" s="1015"/>
      <c r="DJ119" s="1015"/>
      <c r="DK119" s="1016"/>
      <c r="DL119" s="1014" t="s">
        <v>460</v>
      </c>
      <c r="DM119" s="1015"/>
      <c r="DN119" s="1015"/>
      <c r="DO119" s="1015"/>
      <c r="DP119" s="1016"/>
      <c r="DQ119" s="1014" t="s">
        <v>127</v>
      </c>
      <c r="DR119" s="1015"/>
      <c r="DS119" s="1015"/>
      <c r="DT119" s="1015"/>
      <c r="DU119" s="1016"/>
      <c r="DV119" s="1017" t="s">
        <v>435</v>
      </c>
      <c r="DW119" s="1018"/>
      <c r="DX119" s="1018"/>
      <c r="DY119" s="1018"/>
      <c r="DZ119" s="1019"/>
    </row>
    <row r="120" spans="1:130" s="232" customFormat="1" ht="26.25" customHeight="1" x14ac:dyDescent="0.2">
      <c r="A120" s="1087"/>
      <c r="B120" s="981"/>
      <c r="C120" s="954" t="s">
        <v>436</v>
      </c>
      <c r="D120" s="955"/>
      <c r="E120" s="955"/>
      <c r="F120" s="955"/>
      <c r="G120" s="955"/>
      <c r="H120" s="955"/>
      <c r="I120" s="955"/>
      <c r="J120" s="955"/>
      <c r="K120" s="955"/>
      <c r="L120" s="955"/>
      <c r="M120" s="955"/>
      <c r="N120" s="955"/>
      <c r="O120" s="955"/>
      <c r="P120" s="955"/>
      <c r="Q120" s="955"/>
      <c r="R120" s="955"/>
      <c r="S120" s="955"/>
      <c r="T120" s="955"/>
      <c r="U120" s="955"/>
      <c r="V120" s="955"/>
      <c r="W120" s="955"/>
      <c r="X120" s="955"/>
      <c r="Y120" s="955"/>
      <c r="Z120" s="956"/>
      <c r="AA120" s="990" t="s">
        <v>435</v>
      </c>
      <c r="AB120" s="991"/>
      <c r="AC120" s="991"/>
      <c r="AD120" s="991"/>
      <c r="AE120" s="992"/>
      <c r="AF120" s="993" t="s">
        <v>435</v>
      </c>
      <c r="AG120" s="991"/>
      <c r="AH120" s="991"/>
      <c r="AI120" s="991"/>
      <c r="AJ120" s="992"/>
      <c r="AK120" s="993" t="s">
        <v>435</v>
      </c>
      <c r="AL120" s="991"/>
      <c r="AM120" s="991"/>
      <c r="AN120" s="991"/>
      <c r="AO120" s="992"/>
      <c r="AP120" s="994" t="s">
        <v>435</v>
      </c>
      <c r="AQ120" s="995"/>
      <c r="AR120" s="995"/>
      <c r="AS120" s="995"/>
      <c r="AT120" s="996"/>
      <c r="AU120" s="1020" t="s">
        <v>461</v>
      </c>
      <c r="AV120" s="1021"/>
      <c r="AW120" s="1021"/>
      <c r="AX120" s="1021"/>
      <c r="AY120" s="1022"/>
      <c r="AZ120" s="961" t="s">
        <v>462</v>
      </c>
      <c r="BA120" s="929"/>
      <c r="BB120" s="929"/>
      <c r="BC120" s="929"/>
      <c r="BD120" s="929"/>
      <c r="BE120" s="929"/>
      <c r="BF120" s="929"/>
      <c r="BG120" s="929"/>
      <c r="BH120" s="929"/>
      <c r="BI120" s="929"/>
      <c r="BJ120" s="929"/>
      <c r="BK120" s="929"/>
      <c r="BL120" s="929"/>
      <c r="BM120" s="929"/>
      <c r="BN120" s="929"/>
      <c r="BO120" s="929"/>
      <c r="BP120" s="930"/>
      <c r="BQ120" s="962">
        <v>88248071</v>
      </c>
      <c r="BR120" s="963"/>
      <c r="BS120" s="963"/>
      <c r="BT120" s="963"/>
      <c r="BU120" s="963"/>
      <c r="BV120" s="963">
        <v>96827761</v>
      </c>
      <c r="BW120" s="963"/>
      <c r="BX120" s="963"/>
      <c r="BY120" s="963"/>
      <c r="BZ120" s="963"/>
      <c r="CA120" s="963">
        <v>110601880</v>
      </c>
      <c r="CB120" s="963"/>
      <c r="CC120" s="963"/>
      <c r="CD120" s="963"/>
      <c r="CE120" s="963"/>
      <c r="CF120" s="976">
        <v>179.8</v>
      </c>
      <c r="CG120" s="977"/>
      <c r="CH120" s="977"/>
      <c r="CI120" s="977"/>
      <c r="CJ120" s="977"/>
      <c r="CK120" s="1035" t="s">
        <v>463</v>
      </c>
      <c r="CL120" s="1036"/>
      <c r="CM120" s="1036"/>
      <c r="CN120" s="1036"/>
      <c r="CO120" s="1037"/>
      <c r="CP120" s="1043" t="s">
        <v>464</v>
      </c>
      <c r="CQ120" s="1044"/>
      <c r="CR120" s="1044"/>
      <c r="CS120" s="1044"/>
      <c r="CT120" s="1044"/>
      <c r="CU120" s="1044"/>
      <c r="CV120" s="1044"/>
      <c r="CW120" s="1044"/>
      <c r="CX120" s="1044"/>
      <c r="CY120" s="1044"/>
      <c r="CZ120" s="1044"/>
      <c r="DA120" s="1044"/>
      <c r="DB120" s="1044"/>
      <c r="DC120" s="1044"/>
      <c r="DD120" s="1044"/>
      <c r="DE120" s="1044"/>
      <c r="DF120" s="1045"/>
      <c r="DG120" s="962" t="s">
        <v>435</v>
      </c>
      <c r="DH120" s="963"/>
      <c r="DI120" s="963"/>
      <c r="DJ120" s="963"/>
      <c r="DK120" s="963"/>
      <c r="DL120" s="963" t="s">
        <v>435</v>
      </c>
      <c r="DM120" s="963"/>
      <c r="DN120" s="963"/>
      <c r="DO120" s="963"/>
      <c r="DP120" s="963"/>
      <c r="DQ120" s="963" t="s">
        <v>435</v>
      </c>
      <c r="DR120" s="963"/>
      <c r="DS120" s="963"/>
      <c r="DT120" s="963"/>
      <c r="DU120" s="963"/>
      <c r="DV120" s="964" t="s">
        <v>127</v>
      </c>
      <c r="DW120" s="964"/>
      <c r="DX120" s="964"/>
      <c r="DY120" s="964"/>
      <c r="DZ120" s="965"/>
    </row>
    <row r="121" spans="1:130" s="232" customFormat="1" ht="26.25" customHeight="1" x14ac:dyDescent="0.2">
      <c r="A121" s="1087"/>
      <c r="B121" s="981"/>
      <c r="C121" s="999" t="s">
        <v>465</v>
      </c>
      <c r="D121" s="1000"/>
      <c r="E121" s="1000"/>
      <c r="F121" s="1000"/>
      <c r="G121" s="1000"/>
      <c r="H121" s="1000"/>
      <c r="I121" s="1000"/>
      <c r="J121" s="1000"/>
      <c r="K121" s="1000"/>
      <c r="L121" s="1000"/>
      <c r="M121" s="1000"/>
      <c r="N121" s="1000"/>
      <c r="O121" s="1000"/>
      <c r="P121" s="1000"/>
      <c r="Q121" s="1000"/>
      <c r="R121" s="1000"/>
      <c r="S121" s="1000"/>
      <c r="T121" s="1000"/>
      <c r="U121" s="1000"/>
      <c r="V121" s="1000"/>
      <c r="W121" s="1000"/>
      <c r="X121" s="1000"/>
      <c r="Y121" s="1000"/>
      <c r="Z121" s="1001"/>
      <c r="AA121" s="990" t="s">
        <v>127</v>
      </c>
      <c r="AB121" s="991"/>
      <c r="AC121" s="991"/>
      <c r="AD121" s="991"/>
      <c r="AE121" s="992"/>
      <c r="AF121" s="993" t="s">
        <v>435</v>
      </c>
      <c r="AG121" s="991"/>
      <c r="AH121" s="991"/>
      <c r="AI121" s="991"/>
      <c r="AJ121" s="992"/>
      <c r="AK121" s="993" t="s">
        <v>435</v>
      </c>
      <c r="AL121" s="991"/>
      <c r="AM121" s="991"/>
      <c r="AN121" s="991"/>
      <c r="AO121" s="992"/>
      <c r="AP121" s="994" t="s">
        <v>127</v>
      </c>
      <c r="AQ121" s="995"/>
      <c r="AR121" s="995"/>
      <c r="AS121" s="995"/>
      <c r="AT121" s="996"/>
      <c r="AU121" s="1023"/>
      <c r="AV121" s="1024"/>
      <c r="AW121" s="1024"/>
      <c r="AX121" s="1024"/>
      <c r="AY121" s="1025"/>
      <c r="AZ121" s="954" t="s">
        <v>466</v>
      </c>
      <c r="BA121" s="955"/>
      <c r="BB121" s="955"/>
      <c r="BC121" s="955"/>
      <c r="BD121" s="955"/>
      <c r="BE121" s="955"/>
      <c r="BF121" s="955"/>
      <c r="BG121" s="955"/>
      <c r="BH121" s="955"/>
      <c r="BI121" s="955"/>
      <c r="BJ121" s="955"/>
      <c r="BK121" s="955"/>
      <c r="BL121" s="955"/>
      <c r="BM121" s="955"/>
      <c r="BN121" s="955"/>
      <c r="BO121" s="955"/>
      <c r="BP121" s="956"/>
      <c r="BQ121" s="957" t="s">
        <v>435</v>
      </c>
      <c r="BR121" s="958"/>
      <c r="BS121" s="958"/>
      <c r="BT121" s="958"/>
      <c r="BU121" s="958"/>
      <c r="BV121" s="958" t="s">
        <v>127</v>
      </c>
      <c r="BW121" s="958"/>
      <c r="BX121" s="958"/>
      <c r="BY121" s="958"/>
      <c r="BZ121" s="958"/>
      <c r="CA121" s="958" t="s">
        <v>435</v>
      </c>
      <c r="CB121" s="958"/>
      <c r="CC121" s="958"/>
      <c r="CD121" s="958"/>
      <c r="CE121" s="958"/>
      <c r="CF121" s="952" t="s">
        <v>127</v>
      </c>
      <c r="CG121" s="953"/>
      <c r="CH121" s="953"/>
      <c r="CI121" s="953"/>
      <c r="CJ121" s="953"/>
      <c r="CK121" s="1038"/>
      <c r="CL121" s="1039"/>
      <c r="CM121" s="1039"/>
      <c r="CN121" s="1039"/>
      <c r="CO121" s="1040"/>
      <c r="CP121" s="1048" t="s">
        <v>404</v>
      </c>
      <c r="CQ121" s="1049"/>
      <c r="CR121" s="1049"/>
      <c r="CS121" s="1049"/>
      <c r="CT121" s="1049"/>
      <c r="CU121" s="1049"/>
      <c r="CV121" s="1049"/>
      <c r="CW121" s="1049"/>
      <c r="CX121" s="1049"/>
      <c r="CY121" s="1049"/>
      <c r="CZ121" s="1049"/>
      <c r="DA121" s="1049"/>
      <c r="DB121" s="1049"/>
      <c r="DC121" s="1049"/>
      <c r="DD121" s="1049"/>
      <c r="DE121" s="1049"/>
      <c r="DF121" s="1050"/>
      <c r="DG121" s="957" t="s">
        <v>460</v>
      </c>
      <c r="DH121" s="958"/>
      <c r="DI121" s="958"/>
      <c r="DJ121" s="958"/>
      <c r="DK121" s="958"/>
      <c r="DL121" s="958" t="s">
        <v>127</v>
      </c>
      <c r="DM121" s="958"/>
      <c r="DN121" s="958"/>
      <c r="DO121" s="958"/>
      <c r="DP121" s="958"/>
      <c r="DQ121" s="958" t="s">
        <v>435</v>
      </c>
      <c r="DR121" s="958"/>
      <c r="DS121" s="958"/>
      <c r="DT121" s="958"/>
      <c r="DU121" s="958"/>
      <c r="DV121" s="959" t="s">
        <v>127</v>
      </c>
      <c r="DW121" s="959"/>
      <c r="DX121" s="959"/>
      <c r="DY121" s="959"/>
      <c r="DZ121" s="960"/>
    </row>
    <row r="122" spans="1:130" s="232" customFormat="1" ht="26.25" customHeight="1" x14ac:dyDescent="0.2">
      <c r="A122" s="1087"/>
      <c r="B122" s="981"/>
      <c r="C122" s="954" t="s">
        <v>446</v>
      </c>
      <c r="D122" s="955"/>
      <c r="E122" s="955"/>
      <c r="F122" s="955"/>
      <c r="G122" s="955"/>
      <c r="H122" s="955"/>
      <c r="I122" s="955"/>
      <c r="J122" s="955"/>
      <c r="K122" s="955"/>
      <c r="L122" s="955"/>
      <c r="M122" s="955"/>
      <c r="N122" s="955"/>
      <c r="O122" s="955"/>
      <c r="P122" s="955"/>
      <c r="Q122" s="955"/>
      <c r="R122" s="955"/>
      <c r="S122" s="955"/>
      <c r="T122" s="955"/>
      <c r="U122" s="955"/>
      <c r="V122" s="955"/>
      <c r="W122" s="955"/>
      <c r="X122" s="955"/>
      <c r="Y122" s="955"/>
      <c r="Z122" s="956"/>
      <c r="AA122" s="990" t="s">
        <v>435</v>
      </c>
      <c r="AB122" s="991"/>
      <c r="AC122" s="991"/>
      <c r="AD122" s="991"/>
      <c r="AE122" s="992"/>
      <c r="AF122" s="993" t="s">
        <v>127</v>
      </c>
      <c r="AG122" s="991"/>
      <c r="AH122" s="991"/>
      <c r="AI122" s="991"/>
      <c r="AJ122" s="992"/>
      <c r="AK122" s="993" t="s">
        <v>435</v>
      </c>
      <c r="AL122" s="991"/>
      <c r="AM122" s="991"/>
      <c r="AN122" s="991"/>
      <c r="AO122" s="992"/>
      <c r="AP122" s="994" t="s">
        <v>127</v>
      </c>
      <c r="AQ122" s="995"/>
      <c r="AR122" s="995"/>
      <c r="AS122" s="995"/>
      <c r="AT122" s="996"/>
      <c r="AU122" s="1023"/>
      <c r="AV122" s="1024"/>
      <c r="AW122" s="1024"/>
      <c r="AX122" s="1024"/>
      <c r="AY122" s="1025"/>
      <c r="AZ122" s="1005" t="s">
        <v>467</v>
      </c>
      <c r="BA122" s="997"/>
      <c r="BB122" s="997"/>
      <c r="BC122" s="997"/>
      <c r="BD122" s="997"/>
      <c r="BE122" s="997"/>
      <c r="BF122" s="997"/>
      <c r="BG122" s="997"/>
      <c r="BH122" s="997"/>
      <c r="BI122" s="997"/>
      <c r="BJ122" s="997"/>
      <c r="BK122" s="997"/>
      <c r="BL122" s="997"/>
      <c r="BM122" s="997"/>
      <c r="BN122" s="997"/>
      <c r="BO122" s="997"/>
      <c r="BP122" s="998"/>
      <c r="BQ122" s="1028">
        <v>39408170</v>
      </c>
      <c r="BR122" s="1029"/>
      <c r="BS122" s="1029"/>
      <c r="BT122" s="1029"/>
      <c r="BU122" s="1029"/>
      <c r="BV122" s="1029">
        <v>35526168</v>
      </c>
      <c r="BW122" s="1029"/>
      <c r="BX122" s="1029"/>
      <c r="BY122" s="1029"/>
      <c r="BZ122" s="1029"/>
      <c r="CA122" s="1029">
        <v>31805336</v>
      </c>
      <c r="CB122" s="1029"/>
      <c r="CC122" s="1029"/>
      <c r="CD122" s="1029"/>
      <c r="CE122" s="1029"/>
      <c r="CF122" s="1046">
        <v>51.7</v>
      </c>
      <c r="CG122" s="1047"/>
      <c r="CH122" s="1047"/>
      <c r="CI122" s="1047"/>
      <c r="CJ122" s="1047"/>
      <c r="CK122" s="1038"/>
      <c r="CL122" s="1039"/>
      <c r="CM122" s="1039"/>
      <c r="CN122" s="1039"/>
      <c r="CO122" s="1040"/>
      <c r="CP122" s="1048" t="s">
        <v>468</v>
      </c>
      <c r="CQ122" s="1049"/>
      <c r="CR122" s="1049"/>
      <c r="CS122" s="1049"/>
      <c r="CT122" s="1049"/>
      <c r="CU122" s="1049"/>
      <c r="CV122" s="1049"/>
      <c r="CW122" s="1049"/>
      <c r="CX122" s="1049"/>
      <c r="CY122" s="1049"/>
      <c r="CZ122" s="1049"/>
      <c r="DA122" s="1049"/>
      <c r="DB122" s="1049"/>
      <c r="DC122" s="1049"/>
      <c r="DD122" s="1049"/>
      <c r="DE122" s="1049"/>
      <c r="DF122" s="1050"/>
      <c r="DG122" s="957" t="s">
        <v>127</v>
      </c>
      <c r="DH122" s="958"/>
      <c r="DI122" s="958"/>
      <c r="DJ122" s="958"/>
      <c r="DK122" s="958"/>
      <c r="DL122" s="958" t="s">
        <v>127</v>
      </c>
      <c r="DM122" s="958"/>
      <c r="DN122" s="958"/>
      <c r="DO122" s="958"/>
      <c r="DP122" s="958"/>
      <c r="DQ122" s="958" t="s">
        <v>469</v>
      </c>
      <c r="DR122" s="958"/>
      <c r="DS122" s="958"/>
      <c r="DT122" s="958"/>
      <c r="DU122" s="958"/>
      <c r="DV122" s="959" t="s">
        <v>127</v>
      </c>
      <c r="DW122" s="959"/>
      <c r="DX122" s="959"/>
      <c r="DY122" s="959"/>
      <c r="DZ122" s="960"/>
    </row>
    <row r="123" spans="1:130" s="232" customFormat="1" ht="26.25" customHeight="1" x14ac:dyDescent="0.2">
      <c r="A123" s="1087"/>
      <c r="B123" s="981"/>
      <c r="C123" s="954" t="s">
        <v>452</v>
      </c>
      <c r="D123" s="955"/>
      <c r="E123" s="955"/>
      <c r="F123" s="955"/>
      <c r="G123" s="955"/>
      <c r="H123" s="955"/>
      <c r="I123" s="955"/>
      <c r="J123" s="955"/>
      <c r="K123" s="955"/>
      <c r="L123" s="955"/>
      <c r="M123" s="955"/>
      <c r="N123" s="955"/>
      <c r="O123" s="955"/>
      <c r="P123" s="955"/>
      <c r="Q123" s="955"/>
      <c r="R123" s="955"/>
      <c r="S123" s="955"/>
      <c r="T123" s="955"/>
      <c r="U123" s="955"/>
      <c r="V123" s="955"/>
      <c r="W123" s="955"/>
      <c r="X123" s="955"/>
      <c r="Y123" s="955"/>
      <c r="Z123" s="956"/>
      <c r="AA123" s="990">
        <v>6000</v>
      </c>
      <c r="AB123" s="991"/>
      <c r="AC123" s="991"/>
      <c r="AD123" s="991"/>
      <c r="AE123" s="992"/>
      <c r="AF123" s="993">
        <v>6000</v>
      </c>
      <c r="AG123" s="991"/>
      <c r="AH123" s="991"/>
      <c r="AI123" s="991"/>
      <c r="AJ123" s="992"/>
      <c r="AK123" s="993" t="s">
        <v>469</v>
      </c>
      <c r="AL123" s="991"/>
      <c r="AM123" s="991"/>
      <c r="AN123" s="991"/>
      <c r="AO123" s="992"/>
      <c r="AP123" s="994" t="s">
        <v>435</v>
      </c>
      <c r="AQ123" s="995"/>
      <c r="AR123" s="995"/>
      <c r="AS123" s="995"/>
      <c r="AT123" s="996"/>
      <c r="AU123" s="1026"/>
      <c r="AV123" s="1027"/>
      <c r="AW123" s="1027"/>
      <c r="AX123" s="1027"/>
      <c r="AY123" s="1027"/>
      <c r="AZ123" s="254" t="s">
        <v>185</v>
      </c>
      <c r="BA123" s="254"/>
      <c r="BB123" s="254"/>
      <c r="BC123" s="254"/>
      <c r="BD123" s="254"/>
      <c r="BE123" s="254"/>
      <c r="BF123" s="254"/>
      <c r="BG123" s="254"/>
      <c r="BH123" s="254"/>
      <c r="BI123" s="254"/>
      <c r="BJ123" s="254"/>
      <c r="BK123" s="254"/>
      <c r="BL123" s="254"/>
      <c r="BM123" s="254"/>
      <c r="BN123" s="254"/>
      <c r="BO123" s="1006" t="s">
        <v>470</v>
      </c>
      <c r="BP123" s="1034"/>
      <c r="BQ123" s="1093">
        <v>127656241</v>
      </c>
      <c r="BR123" s="1094"/>
      <c r="BS123" s="1094"/>
      <c r="BT123" s="1094"/>
      <c r="BU123" s="1094"/>
      <c r="BV123" s="1094">
        <v>132353929</v>
      </c>
      <c r="BW123" s="1094"/>
      <c r="BX123" s="1094"/>
      <c r="BY123" s="1094"/>
      <c r="BZ123" s="1094"/>
      <c r="CA123" s="1094">
        <v>142407216</v>
      </c>
      <c r="CB123" s="1094"/>
      <c r="CC123" s="1094"/>
      <c r="CD123" s="1094"/>
      <c r="CE123" s="1094"/>
      <c r="CF123" s="1030"/>
      <c r="CG123" s="1031"/>
      <c r="CH123" s="1031"/>
      <c r="CI123" s="1031"/>
      <c r="CJ123" s="1032"/>
      <c r="CK123" s="1038"/>
      <c r="CL123" s="1039"/>
      <c r="CM123" s="1039"/>
      <c r="CN123" s="1039"/>
      <c r="CO123" s="1040"/>
      <c r="CP123" s="1048"/>
      <c r="CQ123" s="1049"/>
      <c r="CR123" s="1049"/>
      <c r="CS123" s="1049"/>
      <c r="CT123" s="1049"/>
      <c r="CU123" s="1049"/>
      <c r="CV123" s="1049"/>
      <c r="CW123" s="1049"/>
      <c r="CX123" s="1049"/>
      <c r="CY123" s="1049"/>
      <c r="CZ123" s="1049"/>
      <c r="DA123" s="1049"/>
      <c r="DB123" s="1049"/>
      <c r="DC123" s="1049"/>
      <c r="DD123" s="1049"/>
      <c r="DE123" s="1049"/>
      <c r="DF123" s="1050"/>
      <c r="DG123" s="990"/>
      <c r="DH123" s="991"/>
      <c r="DI123" s="991"/>
      <c r="DJ123" s="991"/>
      <c r="DK123" s="992"/>
      <c r="DL123" s="993"/>
      <c r="DM123" s="991"/>
      <c r="DN123" s="991"/>
      <c r="DO123" s="991"/>
      <c r="DP123" s="992"/>
      <c r="DQ123" s="993"/>
      <c r="DR123" s="991"/>
      <c r="DS123" s="991"/>
      <c r="DT123" s="991"/>
      <c r="DU123" s="992"/>
      <c r="DV123" s="994"/>
      <c r="DW123" s="995"/>
      <c r="DX123" s="995"/>
      <c r="DY123" s="995"/>
      <c r="DZ123" s="996"/>
    </row>
    <row r="124" spans="1:130" s="232" customFormat="1" ht="26.25" customHeight="1" thickBot="1" x14ac:dyDescent="0.25">
      <c r="A124" s="1087"/>
      <c r="B124" s="981"/>
      <c r="C124" s="954" t="s">
        <v>455</v>
      </c>
      <c r="D124" s="955"/>
      <c r="E124" s="955"/>
      <c r="F124" s="955"/>
      <c r="G124" s="955"/>
      <c r="H124" s="955"/>
      <c r="I124" s="955"/>
      <c r="J124" s="955"/>
      <c r="K124" s="955"/>
      <c r="L124" s="955"/>
      <c r="M124" s="955"/>
      <c r="N124" s="955"/>
      <c r="O124" s="955"/>
      <c r="P124" s="955"/>
      <c r="Q124" s="955"/>
      <c r="R124" s="955"/>
      <c r="S124" s="955"/>
      <c r="T124" s="955"/>
      <c r="U124" s="955"/>
      <c r="V124" s="955"/>
      <c r="W124" s="955"/>
      <c r="X124" s="955"/>
      <c r="Y124" s="955"/>
      <c r="Z124" s="956"/>
      <c r="AA124" s="990" t="s">
        <v>435</v>
      </c>
      <c r="AB124" s="991"/>
      <c r="AC124" s="991"/>
      <c r="AD124" s="991"/>
      <c r="AE124" s="992"/>
      <c r="AF124" s="993" t="s">
        <v>435</v>
      </c>
      <c r="AG124" s="991"/>
      <c r="AH124" s="991"/>
      <c r="AI124" s="991"/>
      <c r="AJ124" s="992"/>
      <c r="AK124" s="993" t="s">
        <v>127</v>
      </c>
      <c r="AL124" s="991"/>
      <c r="AM124" s="991"/>
      <c r="AN124" s="991"/>
      <c r="AO124" s="992"/>
      <c r="AP124" s="994" t="s">
        <v>435</v>
      </c>
      <c r="AQ124" s="995"/>
      <c r="AR124" s="995"/>
      <c r="AS124" s="995"/>
      <c r="AT124" s="996"/>
      <c r="AU124" s="1089" t="s">
        <v>471</v>
      </c>
      <c r="AV124" s="1090"/>
      <c r="AW124" s="1090"/>
      <c r="AX124" s="1090"/>
      <c r="AY124" s="1090"/>
      <c r="AZ124" s="1090"/>
      <c r="BA124" s="1090"/>
      <c r="BB124" s="1090"/>
      <c r="BC124" s="1090"/>
      <c r="BD124" s="1090"/>
      <c r="BE124" s="1090"/>
      <c r="BF124" s="1090"/>
      <c r="BG124" s="1090"/>
      <c r="BH124" s="1090"/>
      <c r="BI124" s="1090"/>
      <c r="BJ124" s="1090"/>
      <c r="BK124" s="1090"/>
      <c r="BL124" s="1090"/>
      <c r="BM124" s="1090"/>
      <c r="BN124" s="1090"/>
      <c r="BO124" s="1090"/>
      <c r="BP124" s="1091"/>
      <c r="BQ124" s="1092" t="s">
        <v>127</v>
      </c>
      <c r="BR124" s="1056"/>
      <c r="BS124" s="1056"/>
      <c r="BT124" s="1056"/>
      <c r="BU124" s="1056"/>
      <c r="BV124" s="1056" t="s">
        <v>435</v>
      </c>
      <c r="BW124" s="1056"/>
      <c r="BX124" s="1056"/>
      <c r="BY124" s="1056"/>
      <c r="BZ124" s="1056"/>
      <c r="CA124" s="1056" t="s">
        <v>127</v>
      </c>
      <c r="CB124" s="1056"/>
      <c r="CC124" s="1056"/>
      <c r="CD124" s="1056"/>
      <c r="CE124" s="1056"/>
      <c r="CF124" s="1057"/>
      <c r="CG124" s="1058"/>
      <c r="CH124" s="1058"/>
      <c r="CI124" s="1058"/>
      <c r="CJ124" s="1059"/>
      <c r="CK124" s="1041"/>
      <c r="CL124" s="1041"/>
      <c r="CM124" s="1041"/>
      <c r="CN124" s="1041"/>
      <c r="CO124" s="1042"/>
      <c r="CP124" s="1048" t="s">
        <v>472</v>
      </c>
      <c r="CQ124" s="1049"/>
      <c r="CR124" s="1049"/>
      <c r="CS124" s="1049"/>
      <c r="CT124" s="1049"/>
      <c r="CU124" s="1049"/>
      <c r="CV124" s="1049"/>
      <c r="CW124" s="1049"/>
      <c r="CX124" s="1049"/>
      <c r="CY124" s="1049"/>
      <c r="CZ124" s="1049"/>
      <c r="DA124" s="1049"/>
      <c r="DB124" s="1049"/>
      <c r="DC124" s="1049"/>
      <c r="DD124" s="1049"/>
      <c r="DE124" s="1049"/>
      <c r="DF124" s="1050"/>
      <c r="DG124" s="1033" t="s">
        <v>127</v>
      </c>
      <c r="DH124" s="1015"/>
      <c r="DI124" s="1015"/>
      <c r="DJ124" s="1015"/>
      <c r="DK124" s="1016"/>
      <c r="DL124" s="1014" t="s">
        <v>469</v>
      </c>
      <c r="DM124" s="1015"/>
      <c r="DN124" s="1015"/>
      <c r="DO124" s="1015"/>
      <c r="DP124" s="1016"/>
      <c r="DQ124" s="1014" t="s">
        <v>435</v>
      </c>
      <c r="DR124" s="1015"/>
      <c r="DS124" s="1015"/>
      <c r="DT124" s="1015"/>
      <c r="DU124" s="1016"/>
      <c r="DV124" s="1017" t="s">
        <v>127</v>
      </c>
      <c r="DW124" s="1018"/>
      <c r="DX124" s="1018"/>
      <c r="DY124" s="1018"/>
      <c r="DZ124" s="1019"/>
    </row>
    <row r="125" spans="1:130" s="232" customFormat="1" ht="26.25" customHeight="1" x14ac:dyDescent="0.2">
      <c r="A125" s="1087"/>
      <c r="B125" s="981"/>
      <c r="C125" s="954" t="s">
        <v>457</v>
      </c>
      <c r="D125" s="955"/>
      <c r="E125" s="955"/>
      <c r="F125" s="955"/>
      <c r="G125" s="955"/>
      <c r="H125" s="955"/>
      <c r="I125" s="955"/>
      <c r="J125" s="955"/>
      <c r="K125" s="955"/>
      <c r="L125" s="955"/>
      <c r="M125" s="955"/>
      <c r="N125" s="955"/>
      <c r="O125" s="955"/>
      <c r="P125" s="955"/>
      <c r="Q125" s="955"/>
      <c r="R125" s="955"/>
      <c r="S125" s="955"/>
      <c r="T125" s="955"/>
      <c r="U125" s="955"/>
      <c r="V125" s="955"/>
      <c r="W125" s="955"/>
      <c r="X125" s="955"/>
      <c r="Y125" s="955"/>
      <c r="Z125" s="956"/>
      <c r="AA125" s="990" t="s">
        <v>435</v>
      </c>
      <c r="AB125" s="991"/>
      <c r="AC125" s="991"/>
      <c r="AD125" s="991"/>
      <c r="AE125" s="992"/>
      <c r="AF125" s="993" t="s">
        <v>127</v>
      </c>
      <c r="AG125" s="991"/>
      <c r="AH125" s="991"/>
      <c r="AI125" s="991"/>
      <c r="AJ125" s="992"/>
      <c r="AK125" s="993" t="s">
        <v>127</v>
      </c>
      <c r="AL125" s="991"/>
      <c r="AM125" s="991"/>
      <c r="AN125" s="991"/>
      <c r="AO125" s="992"/>
      <c r="AP125" s="994" t="s">
        <v>127</v>
      </c>
      <c r="AQ125" s="995"/>
      <c r="AR125" s="995"/>
      <c r="AS125" s="995"/>
      <c r="AT125" s="996"/>
      <c r="AU125" s="255"/>
      <c r="AV125" s="256"/>
      <c r="AW125" s="256"/>
      <c r="AX125" s="256"/>
      <c r="AY125" s="256"/>
      <c r="AZ125" s="256"/>
      <c r="BA125" s="256"/>
      <c r="BB125" s="256"/>
      <c r="BC125" s="256"/>
      <c r="BD125" s="256"/>
      <c r="BE125" s="256"/>
      <c r="BF125" s="256"/>
      <c r="BG125" s="256"/>
      <c r="BH125" s="256"/>
      <c r="BI125" s="256"/>
      <c r="BJ125" s="256"/>
      <c r="BK125" s="256"/>
      <c r="BL125" s="256"/>
      <c r="BM125" s="256"/>
      <c r="BN125" s="256"/>
      <c r="BO125" s="256"/>
      <c r="BP125" s="256"/>
      <c r="BQ125" s="235"/>
      <c r="BR125" s="235"/>
      <c r="BS125" s="235"/>
      <c r="BT125" s="235"/>
      <c r="BU125" s="235"/>
      <c r="BV125" s="235"/>
      <c r="BW125" s="235"/>
      <c r="BX125" s="235"/>
      <c r="BY125" s="235"/>
      <c r="BZ125" s="235"/>
      <c r="CA125" s="235"/>
      <c r="CB125" s="235"/>
      <c r="CC125" s="235"/>
      <c r="CD125" s="235"/>
      <c r="CE125" s="235"/>
      <c r="CF125" s="235"/>
      <c r="CG125" s="235"/>
      <c r="CH125" s="235"/>
      <c r="CI125" s="235"/>
      <c r="CJ125" s="257"/>
      <c r="CK125" s="1051" t="s">
        <v>473</v>
      </c>
      <c r="CL125" s="1036"/>
      <c r="CM125" s="1036"/>
      <c r="CN125" s="1036"/>
      <c r="CO125" s="1037"/>
      <c r="CP125" s="961" t="s">
        <v>474</v>
      </c>
      <c r="CQ125" s="929"/>
      <c r="CR125" s="929"/>
      <c r="CS125" s="929"/>
      <c r="CT125" s="929"/>
      <c r="CU125" s="929"/>
      <c r="CV125" s="929"/>
      <c r="CW125" s="929"/>
      <c r="CX125" s="929"/>
      <c r="CY125" s="929"/>
      <c r="CZ125" s="929"/>
      <c r="DA125" s="929"/>
      <c r="DB125" s="929"/>
      <c r="DC125" s="929"/>
      <c r="DD125" s="929"/>
      <c r="DE125" s="929"/>
      <c r="DF125" s="930"/>
      <c r="DG125" s="962" t="s">
        <v>435</v>
      </c>
      <c r="DH125" s="963"/>
      <c r="DI125" s="963"/>
      <c r="DJ125" s="963"/>
      <c r="DK125" s="963"/>
      <c r="DL125" s="963" t="s">
        <v>127</v>
      </c>
      <c r="DM125" s="963"/>
      <c r="DN125" s="963"/>
      <c r="DO125" s="963"/>
      <c r="DP125" s="963"/>
      <c r="DQ125" s="963" t="s">
        <v>435</v>
      </c>
      <c r="DR125" s="963"/>
      <c r="DS125" s="963"/>
      <c r="DT125" s="963"/>
      <c r="DU125" s="963"/>
      <c r="DV125" s="964" t="s">
        <v>127</v>
      </c>
      <c r="DW125" s="964"/>
      <c r="DX125" s="964"/>
      <c r="DY125" s="964"/>
      <c r="DZ125" s="965"/>
    </row>
    <row r="126" spans="1:130" s="232" customFormat="1" ht="26.25" customHeight="1" thickBot="1" x14ac:dyDescent="0.25">
      <c r="A126" s="1087"/>
      <c r="B126" s="981"/>
      <c r="C126" s="954" t="s">
        <v>459</v>
      </c>
      <c r="D126" s="955"/>
      <c r="E126" s="955"/>
      <c r="F126" s="955"/>
      <c r="G126" s="955"/>
      <c r="H126" s="955"/>
      <c r="I126" s="955"/>
      <c r="J126" s="955"/>
      <c r="K126" s="955"/>
      <c r="L126" s="955"/>
      <c r="M126" s="955"/>
      <c r="N126" s="955"/>
      <c r="O126" s="955"/>
      <c r="P126" s="955"/>
      <c r="Q126" s="955"/>
      <c r="R126" s="955"/>
      <c r="S126" s="955"/>
      <c r="T126" s="955"/>
      <c r="U126" s="955"/>
      <c r="V126" s="955"/>
      <c r="W126" s="955"/>
      <c r="X126" s="955"/>
      <c r="Y126" s="955"/>
      <c r="Z126" s="956"/>
      <c r="AA126" s="990" t="s">
        <v>435</v>
      </c>
      <c r="AB126" s="991"/>
      <c r="AC126" s="991"/>
      <c r="AD126" s="991"/>
      <c r="AE126" s="992"/>
      <c r="AF126" s="993" t="s">
        <v>435</v>
      </c>
      <c r="AG126" s="991"/>
      <c r="AH126" s="991"/>
      <c r="AI126" s="991"/>
      <c r="AJ126" s="992"/>
      <c r="AK126" s="993" t="s">
        <v>460</v>
      </c>
      <c r="AL126" s="991"/>
      <c r="AM126" s="991"/>
      <c r="AN126" s="991"/>
      <c r="AO126" s="992"/>
      <c r="AP126" s="994" t="s">
        <v>127</v>
      </c>
      <c r="AQ126" s="995"/>
      <c r="AR126" s="995"/>
      <c r="AS126" s="995"/>
      <c r="AT126" s="996"/>
      <c r="AU126" s="235"/>
      <c r="AV126" s="235"/>
      <c r="AW126" s="235"/>
      <c r="AX126" s="235"/>
      <c r="AY126" s="235"/>
      <c r="AZ126" s="235"/>
      <c r="BA126" s="235"/>
      <c r="BB126" s="235"/>
      <c r="BC126" s="235"/>
      <c r="BD126" s="235"/>
      <c r="BE126" s="235"/>
      <c r="BF126" s="235"/>
      <c r="BG126" s="235"/>
      <c r="BH126" s="235"/>
      <c r="BI126" s="235"/>
      <c r="BJ126" s="235"/>
      <c r="BK126" s="235"/>
      <c r="BL126" s="235"/>
      <c r="BM126" s="235"/>
      <c r="BN126" s="235"/>
      <c r="BO126" s="235"/>
      <c r="BP126" s="235"/>
      <c r="BQ126" s="235"/>
      <c r="BR126" s="235"/>
      <c r="BS126" s="235"/>
      <c r="BT126" s="235"/>
      <c r="BU126" s="235"/>
      <c r="BV126" s="235"/>
      <c r="BW126" s="235"/>
      <c r="BX126" s="235"/>
      <c r="BY126" s="235"/>
      <c r="BZ126" s="235"/>
      <c r="CA126" s="235"/>
      <c r="CB126" s="235"/>
      <c r="CC126" s="235"/>
      <c r="CD126" s="258"/>
      <c r="CE126" s="258"/>
      <c r="CF126" s="258"/>
      <c r="CG126" s="235"/>
      <c r="CH126" s="235"/>
      <c r="CI126" s="235"/>
      <c r="CJ126" s="257"/>
      <c r="CK126" s="1052"/>
      <c r="CL126" s="1039"/>
      <c r="CM126" s="1039"/>
      <c r="CN126" s="1039"/>
      <c r="CO126" s="1040"/>
      <c r="CP126" s="954" t="s">
        <v>475</v>
      </c>
      <c r="CQ126" s="955"/>
      <c r="CR126" s="955"/>
      <c r="CS126" s="955"/>
      <c r="CT126" s="955"/>
      <c r="CU126" s="955"/>
      <c r="CV126" s="955"/>
      <c r="CW126" s="955"/>
      <c r="CX126" s="955"/>
      <c r="CY126" s="955"/>
      <c r="CZ126" s="955"/>
      <c r="DA126" s="955"/>
      <c r="DB126" s="955"/>
      <c r="DC126" s="955"/>
      <c r="DD126" s="955"/>
      <c r="DE126" s="955"/>
      <c r="DF126" s="956"/>
      <c r="DG126" s="957" t="s">
        <v>435</v>
      </c>
      <c r="DH126" s="958"/>
      <c r="DI126" s="958"/>
      <c r="DJ126" s="958"/>
      <c r="DK126" s="958"/>
      <c r="DL126" s="958" t="s">
        <v>435</v>
      </c>
      <c r="DM126" s="958"/>
      <c r="DN126" s="958"/>
      <c r="DO126" s="958"/>
      <c r="DP126" s="958"/>
      <c r="DQ126" s="958" t="s">
        <v>435</v>
      </c>
      <c r="DR126" s="958"/>
      <c r="DS126" s="958"/>
      <c r="DT126" s="958"/>
      <c r="DU126" s="958"/>
      <c r="DV126" s="959" t="s">
        <v>435</v>
      </c>
      <c r="DW126" s="959"/>
      <c r="DX126" s="959"/>
      <c r="DY126" s="959"/>
      <c r="DZ126" s="960"/>
    </row>
    <row r="127" spans="1:130" s="232" customFormat="1" ht="26.25" customHeight="1" x14ac:dyDescent="0.2">
      <c r="A127" s="1088"/>
      <c r="B127" s="983"/>
      <c r="C127" s="1005" t="s">
        <v>476</v>
      </c>
      <c r="D127" s="997"/>
      <c r="E127" s="997"/>
      <c r="F127" s="997"/>
      <c r="G127" s="997"/>
      <c r="H127" s="997"/>
      <c r="I127" s="997"/>
      <c r="J127" s="997"/>
      <c r="K127" s="997"/>
      <c r="L127" s="997"/>
      <c r="M127" s="997"/>
      <c r="N127" s="997"/>
      <c r="O127" s="997"/>
      <c r="P127" s="997"/>
      <c r="Q127" s="997"/>
      <c r="R127" s="997"/>
      <c r="S127" s="997"/>
      <c r="T127" s="997"/>
      <c r="U127" s="997"/>
      <c r="V127" s="997"/>
      <c r="W127" s="997"/>
      <c r="X127" s="997"/>
      <c r="Y127" s="997"/>
      <c r="Z127" s="998"/>
      <c r="AA127" s="990" t="s">
        <v>435</v>
      </c>
      <c r="AB127" s="991"/>
      <c r="AC127" s="991"/>
      <c r="AD127" s="991"/>
      <c r="AE127" s="992"/>
      <c r="AF127" s="993" t="s">
        <v>435</v>
      </c>
      <c r="AG127" s="991"/>
      <c r="AH127" s="991"/>
      <c r="AI127" s="991"/>
      <c r="AJ127" s="992"/>
      <c r="AK127" s="993" t="s">
        <v>127</v>
      </c>
      <c r="AL127" s="991"/>
      <c r="AM127" s="991"/>
      <c r="AN127" s="991"/>
      <c r="AO127" s="992"/>
      <c r="AP127" s="994" t="s">
        <v>435</v>
      </c>
      <c r="AQ127" s="995"/>
      <c r="AR127" s="995"/>
      <c r="AS127" s="995"/>
      <c r="AT127" s="996"/>
      <c r="AU127" s="235"/>
      <c r="AV127" s="235"/>
      <c r="AW127" s="235"/>
      <c r="AX127" s="1060" t="s">
        <v>477</v>
      </c>
      <c r="AY127" s="1061"/>
      <c r="AZ127" s="1061"/>
      <c r="BA127" s="1061"/>
      <c r="BB127" s="1061"/>
      <c r="BC127" s="1061"/>
      <c r="BD127" s="1061"/>
      <c r="BE127" s="1062"/>
      <c r="BF127" s="1063" t="s">
        <v>478</v>
      </c>
      <c r="BG127" s="1061"/>
      <c r="BH127" s="1061"/>
      <c r="BI127" s="1061"/>
      <c r="BJ127" s="1061"/>
      <c r="BK127" s="1061"/>
      <c r="BL127" s="1062"/>
      <c r="BM127" s="1063" t="s">
        <v>479</v>
      </c>
      <c r="BN127" s="1061"/>
      <c r="BO127" s="1061"/>
      <c r="BP127" s="1061"/>
      <c r="BQ127" s="1061"/>
      <c r="BR127" s="1061"/>
      <c r="BS127" s="1062"/>
      <c r="BT127" s="1063" t="s">
        <v>480</v>
      </c>
      <c r="BU127" s="1061"/>
      <c r="BV127" s="1061"/>
      <c r="BW127" s="1061"/>
      <c r="BX127" s="1061"/>
      <c r="BY127" s="1061"/>
      <c r="BZ127" s="1085"/>
      <c r="CA127" s="235"/>
      <c r="CB127" s="235"/>
      <c r="CC127" s="235"/>
      <c r="CD127" s="258"/>
      <c r="CE127" s="258"/>
      <c r="CF127" s="258"/>
      <c r="CG127" s="235"/>
      <c r="CH127" s="235"/>
      <c r="CI127" s="235"/>
      <c r="CJ127" s="257"/>
      <c r="CK127" s="1052"/>
      <c r="CL127" s="1039"/>
      <c r="CM127" s="1039"/>
      <c r="CN127" s="1039"/>
      <c r="CO127" s="1040"/>
      <c r="CP127" s="954" t="s">
        <v>481</v>
      </c>
      <c r="CQ127" s="955"/>
      <c r="CR127" s="955"/>
      <c r="CS127" s="955"/>
      <c r="CT127" s="955"/>
      <c r="CU127" s="955"/>
      <c r="CV127" s="955"/>
      <c r="CW127" s="955"/>
      <c r="CX127" s="955"/>
      <c r="CY127" s="955"/>
      <c r="CZ127" s="955"/>
      <c r="DA127" s="955"/>
      <c r="DB127" s="955"/>
      <c r="DC127" s="955"/>
      <c r="DD127" s="955"/>
      <c r="DE127" s="955"/>
      <c r="DF127" s="956"/>
      <c r="DG127" s="957" t="s">
        <v>435</v>
      </c>
      <c r="DH127" s="958"/>
      <c r="DI127" s="958"/>
      <c r="DJ127" s="958"/>
      <c r="DK127" s="958"/>
      <c r="DL127" s="958" t="s">
        <v>127</v>
      </c>
      <c r="DM127" s="958"/>
      <c r="DN127" s="958"/>
      <c r="DO127" s="958"/>
      <c r="DP127" s="958"/>
      <c r="DQ127" s="958" t="s">
        <v>435</v>
      </c>
      <c r="DR127" s="958"/>
      <c r="DS127" s="958"/>
      <c r="DT127" s="958"/>
      <c r="DU127" s="958"/>
      <c r="DV127" s="959" t="s">
        <v>127</v>
      </c>
      <c r="DW127" s="959"/>
      <c r="DX127" s="959"/>
      <c r="DY127" s="959"/>
      <c r="DZ127" s="960"/>
    </row>
    <row r="128" spans="1:130" s="232" customFormat="1" ht="26.25" customHeight="1" thickBot="1" x14ac:dyDescent="0.25">
      <c r="A128" s="1071" t="s">
        <v>482</v>
      </c>
      <c r="B128" s="1072"/>
      <c r="C128" s="1072"/>
      <c r="D128" s="1072"/>
      <c r="E128" s="1072"/>
      <c r="F128" s="1072"/>
      <c r="G128" s="1072"/>
      <c r="H128" s="1072"/>
      <c r="I128" s="1072"/>
      <c r="J128" s="1072"/>
      <c r="K128" s="1072"/>
      <c r="L128" s="1072"/>
      <c r="M128" s="1072"/>
      <c r="N128" s="1072"/>
      <c r="O128" s="1072"/>
      <c r="P128" s="1072"/>
      <c r="Q128" s="1072"/>
      <c r="R128" s="1072"/>
      <c r="S128" s="1072"/>
      <c r="T128" s="1072"/>
      <c r="U128" s="1072"/>
      <c r="V128" s="1072"/>
      <c r="W128" s="1073" t="s">
        <v>483</v>
      </c>
      <c r="X128" s="1073"/>
      <c r="Y128" s="1073"/>
      <c r="Z128" s="1074"/>
      <c r="AA128" s="1075" t="s">
        <v>469</v>
      </c>
      <c r="AB128" s="1076"/>
      <c r="AC128" s="1076"/>
      <c r="AD128" s="1076"/>
      <c r="AE128" s="1077"/>
      <c r="AF128" s="1078" t="s">
        <v>460</v>
      </c>
      <c r="AG128" s="1076"/>
      <c r="AH128" s="1076"/>
      <c r="AI128" s="1076"/>
      <c r="AJ128" s="1077"/>
      <c r="AK128" s="1078" t="s">
        <v>469</v>
      </c>
      <c r="AL128" s="1076"/>
      <c r="AM128" s="1076"/>
      <c r="AN128" s="1076"/>
      <c r="AO128" s="1077"/>
      <c r="AP128" s="1079"/>
      <c r="AQ128" s="1080"/>
      <c r="AR128" s="1080"/>
      <c r="AS128" s="1080"/>
      <c r="AT128" s="1081"/>
      <c r="AU128" s="235"/>
      <c r="AV128" s="235"/>
      <c r="AW128" s="235"/>
      <c r="AX128" s="928" t="s">
        <v>484</v>
      </c>
      <c r="AY128" s="929"/>
      <c r="AZ128" s="929"/>
      <c r="BA128" s="929"/>
      <c r="BB128" s="929"/>
      <c r="BC128" s="929"/>
      <c r="BD128" s="929"/>
      <c r="BE128" s="930"/>
      <c r="BF128" s="1082" t="s">
        <v>460</v>
      </c>
      <c r="BG128" s="1083"/>
      <c r="BH128" s="1083"/>
      <c r="BI128" s="1083"/>
      <c r="BJ128" s="1083"/>
      <c r="BK128" s="1083"/>
      <c r="BL128" s="1084"/>
      <c r="BM128" s="1082">
        <v>11.25</v>
      </c>
      <c r="BN128" s="1083"/>
      <c r="BO128" s="1083"/>
      <c r="BP128" s="1083"/>
      <c r="BQ128" s="1083"/>
      <c r="BR128" s="1083"/>
      <c r="BS128" s="1084"/>
      <c r="BT128" s="1082">
        <v>20</v>
      </c>
      <c r="BU128" s="1083"/>
      <c r="BV128" s="1083"/>
      <c r="BW128" s="1083"/>
      <c r="BX128" s="1083"/>
      <c r="BY128" s="1083"/>
      <c r="BZ128" s="1106"/>
      <c r="CA128" s="258"/>
      <c r="CB128" s="258"/>
      <c r="CC128" s="258"/>
      <c r="CD128" s="258"/>
      <c r="CE128" s="258"/>
      <c r="CF128" s="258"/>
      <c r="CG128" s="235"/>
      <c r="CH128" s="235"/>
      <c r="CI128" s="235"/>
      <c r="CJ128" s="257"/>
      <c r="CK128" s="1053"/>
      <c r="CL128" s="1054"/>
      <c r="CM128" s="1054"/>
      <c r="CN128" s="1054"/>
      <c r="CO128" s="1055"/>
      <c r="CP128" s="1064" t="s">
        <v>485</v>
      </c>
      <c r="CQ128" s="1065"/>
      <c r="CR128" s="1065"/>
      <c r="CS128" s="1065"/>
      <c r="CT128" s="1065"/>
      <c r="CU128" s="1065"/>
      <c r="CV128" s="1065"/>
      <c r="CW128" s="1065"/>
      <c r="CX128" s="1065"/>
      <c r="CY128" s="1065"/>
      <c r="CZ128" s="1065"/>
      <c r="DA128" s="1065"/>
      <c r="DB128" s="1065"/>
      <c r="DC128" s="1065"/>
      <c r="DD128" s="1065"/>
      <c r="DE128" s="1065"/>
      <c r="DF128" s="1066"/>
      <c r="DG128" s="1067">
        <v>105569</v>
      </c>
      <c r="DH128" s="1068"/>
      <c r="DI128" s="1068"/>
      <c r="DJ128" s="1068"/>
      <c r="DK128" s="1068"/>
      <c r="DL128" s="1068">
        <v>52938</v>
      </c>
      <c r="DM128" s="1068"/>
      <c r="DN128" s="1068"/>
      <c r="DO128" s="1068"/>
      <c r="DP128" s="1068"/>
      <c r="DQ128" s="1068" t="s">
        <v>435</v>
      </c>
      <c r="DR128" s="1068"/>
      <c r="DS128" s="1068"/>
      <c r="DT128" s="1068"/>
      <c r="DU128" s="1068"/>
      <c r="DV128" s="1069" t="s">
        <v>127</v>
      </c>
      <c r="DW128" s="1069"/>
      <c r="DX128" s="1069"/>
      <c r="DY128" s="1069"/>
      <c r="DZ128" s="1070"/>
    </row>
    <row r="129" spans="1:131" s="232" customFormat="1" ht="26.25" customHeight="1" x14ac:dyDescent="0.2">
      <c r="A129" s="966" t="s">
        <v>106</v>
      </c>
      <c r="B129" s="967"/>
      <c r="C129" s="967"/>
      <c r="D129" s="967"/>
      <c r="E129" s="967"/>
      <c r="F129" s="967"/>
      <c r="G129" s="967"/>
      <c r="H129" s="967"/>
      <c r="I129" s="967"/>
      <c r="J129" s="967"/>
      <c r="K129" s="967"/>
      <c r="L129" s="967"/>
      <c r="M129" s="967"/>
      <c r="N129" s="967"/>
      <c r="O129" s="967"/>
      <c r="P129" s="967"/>
      <c r="Q129" s="967"/>
      <c r="R129" s="967"/>
      <c r="S129" s="967"/>
      <c r="T129" s="967"/>
      <c r="U129" s="967"/>
      <c r="V129" s="967"/>
      <c r="W129" s="1100" t="s">
        <v>486</v>
      </c>
      <c r="X129" s="1101"/>
      <c r="Y129" s="1101"/>
      <c r="Z129" s="1102"/>
      <c r="AA129" s="990">
        <v>58751232</v>
      </c>
      <c r="AB129" s="991"/>
      <c r="AC129" s="991"/>
      <c r="AD129" s="991"/>
      <c r="AE129" s="992"/>
      <c r="AF129" s="993">
        <v>62086170</v>
      </c>
      <c r="AG129" s="991"/>
      <c r="AH129" s="991"/>
      <c r="AI129" s="991"/>
      <c r="AJ129" s="992"/>
      <c r="AK129" s="993">
        <v>65681735</v>
      </c>
      <c r="AL129" s="991"/>
      <c r="AM129" s="991"/>
      <c r="AN129" s="991"/>
      <c r="AO129" s="992"/>
      <c r="AP129" s="1103"/>
      <c r="AQ129" s="1104"/>
      <c r="AR129" s="1104"/>
      <c r="AS129" s="1104"/>
      <c r="AT129" s="1105"/>
      <c r="AU129" s="236"/>
      <c r="AV129" s="236"/>
      <c r="AW129" s="236"/>
      <c r="AX129" s="1095" t="s">
        <v>487</v>
      </c>
      <c r="AY129" s="955"/>
      <c r="AZ129" s="955"/>
      <c r="BA129" s="955"/>
      <c r="BB129" s="955"/>
      <c r="BC129" s="955"/>
      <c r="BD129" s="955"/>
      <c r="BE129" s="956"/>
      <c r="BF129" s="1096" t="s">
        <v>127</v>
      </c>
      <c r="BG129" s="1097"/>
      <c r="BH129" s="1097"/>
      <c r="BI129" s="1097"/>
      <c r="BJ129" s="1097"/>
      <c r="BK129" s="1097"/>
      <c r="BL129" s="1098"/>
      <c r="BM129" s="1096">
        <v>16.25</v>
      </c>
      <c r="BN129" s="1097"/>
      <c r="BO129" s="1097"/>
      <c r="BP129" s="1097"/>
      <c r="BQ129" s="1097"/>
      <c r="BR129" s="1097"/>
      <c r="BS129" s="1098"/>
      <c r="BT129" s="1096">
        <v>30</v>
      </c>
      <c r="BU129" s="1097"/>
      <c r="BV129" s="1097"/>
      <c r="BW129" s="1097"/>
      <c r="BX129" s="1097"/>
      <c r="BY129" s="1097"/>
      <c r="BZ129" s="1099"/>
      <c r="CA129" s="259"/>
      <c r="CB129" s="259"/>
      <c r="CC129" s="259"/>
      <c r="CD129" s="259"/>
      <c r="CE129" s="259"/>
      <c r="CF129" s="259"/>
      <c r="CG129" s="259"/>
      <c r="CH129" s="259"/>
      <c r="CI129" s="259"/>
      <c r="CJ129" s="259"/>
      <c r="CK129" s="259"/>
      <c r="CL129" s="259"/>
      <c r="CM129" s="259"/>
      <c r="CN129" s="259"/>
      <c r="CO129" s="259"/>
      <c r="CP129" s="259"/>
      <c r="CQ129" s="259"/>
      <c r="CR129" s="259"/>
      <c r="CS129" s="259"/>
      <c r="CT129" s="259"/>
      <c r="CU129" s="259"/>
      <c r="CV129" s="259"/>
      <c r="CW129" s="259"/>
      <c r="CX129" s="259"/>
      <c r="CY129" s="259"/>
      <c r="CZ129" s="259"/>
      <c r="DA129" s="259"/>
      <c r="DB129" s="259"/>
      <c r="DC129" s="259"/>
      <c r="DD129" s="259"/>
      <c r="DE129" s="259"/>
      <c r="DF129" s="259"/>
      <c r="DG129" s="259"/>
      <c r="DH129" s="259"/>
      <c r="DI129" s="259"/>
      <c r="DJ129" s="259"/>
      <c r="DK129" s="259"/>
      <c r="DL129" s="259"/>
      <c r="DM129" s="259"/>
      <c r="DN129" s="259"/>
      <c r="DO129" s="259"/>
      <c r="DP129" s="236"/>
      <c r="DQ129" s="236"/>
      <c r="DR129" s="236"/>
      <c r="DS129" s="236"/>
      <c r="DT129" s="236"/>
      <c r="DU129" s="236"/>
      <c r="DV129" s="236"/>
      <c r="DW129" s="236"/>
      <c r="DX129" s="236"/>
      <c r="DY129" s="236"/>
      <c r="DZ129" s="236"/>
    </row>
    <row r="130" spans="1:131" s="232" customFormat="1" ht="26.25" customHeight="1" x14ac:dyDescent="0.2">
      <c r="A130" s="966" t="s">
        <v>488</v>
      </c>
      <c r="B130" s="967"/>
      <c r="C130" s="967"/>
      <c r="D130" s="967"/>
      <c r="E130" s="967"/>
      <c r="F130" s="967"/>
      <c r="G130" s="967"/>
      <c r="H130" s="967"/>
      <c r="I130" s="967"/>
      <c r="J130" s="967"/>
      <c r="K130" s="967"/>
      <c r="L130" s="967"/>
      <c r="M130" s="967"/>
      <c r="N130" s="967"/>
      <c r="O130" s="967"/>
      <c r="P130" s="967"/>
      <c r="Q130" s="967"/>
      <c r="R130" s="967"/>
      <c r="S130" s="967"/>
      <c r="T130" s="967"/>
      <c r="U130" s="967"/>
      <c r="V130" s="967"/>
      <c r="W130" s="1100" t="s">
        <v>489</v>
      </c>
      <c r="X130" s="1101"/>
      <c r="Y130" s="1101"/>
      <c r="Z130" s="1102"/>
      <c r="AA130" s="990">
        <v>4376569</v>
      </c>
      <c r="AB130" s="991"/>
      <c r="AC130" s="991"/>
      <c r="AD130" s="991"/>
      <c r="AE130" s="992"/>
      <c r="AF130" s="993">
        <v>4230344</v>
      </c>
      <c r="AG130" s="991"/>
      <c r="AH130" s="991"/>
      <c r="AI130" s="991"/>
      <c r="AJ130" s="992"/>
      <c r="AK130" s="993">
        <v>4154880</v>
      </c>
      <c r="AL130" s="991"/>
      <c r="AM130" s="991"/>
      <c r="AN130" s="991"/>
      <c r="AO130" s="992"/>
      <c r="AP130" s="1103"/>
      <c r="AQ130" s="1104"/>
      <c r="AR130" s="1104"/>
      <c r="AS130" s="1104"/>
      <c r="AT130" s="1105"/>
      <c r="AU130" s="236"/>
      <c r="AV130" s="236"/>
      <c r="AW130" s="236"/>
      <c r="AX130" s="1095" t="s">
        <v>490</v>
      </c>
      <c r="AY130" s="955"/>
      <c r="AZ130" s="955"/>
      <c r="BA130" s="955"/>
      <c r="BB130" s="955"/>
      <c r="BC130" s="955"/>
      <c r="BD130" s="955"/>
      <c r="BE130" s="956"/>
      <c r="BF130" s="1131">
        <v>-3.8</v>
      </c>
      <c r="BG130" s="1132"/>
      <c r="BH130" s="1132"/>
      <c r="BI130" s="1132"/>
      <c r="BJ130" s="1132"/>
      <c r="BK130" s="1132"/>
      <c r="BL130" s="1133"/>
      <c r="BM130" s="1131">
        <v>25</v>
      </c>
      <c r="BN130" s="1132"/>
      <c r="BO130" s="1132"/>
      <c r="BP130" s="1132"/>
      <c r="BQ130" s="1132"/>
      <c r="BR130" s="1132"/>
      <c r="BS130" s="1133"/>
      <c r="BT130" s="1131">
        <v>35</v>
      </c>
      <c r="BU130" s="1132"/>
      <c r="BV130" s="1132"/>
      <c r="BW130" s="1132"/>
      <c r="BX130" s="1132"/>
      <c r="BY130" s="1132"/>
      <c r="BZ130" s="1134"/>
      <c r="CA130" s="259"/>
      <c r="CB130" s="259"/>
      <c r="CC130" s="259"/>
      <c r="CD130" s="259"/>
      <c r="CE130" s="259"/>
      <c r="CF130" s="259"/>
      <c r="CG130" s="259"/>
      <c r="CH130" s="259"/>
      <c r="CI130" s="259"/>
      <c r="CJ130" s="259"/>
      <c r="CK130" s="259"/>
      <c r="CL130" s="259"/>
      <c r="CM130" s="259"/>
      <c r="CN130" s="259"/>
      <c r="CO130" s="259"/>
      <c r="CP130" s="259"/>
      <c r="CQ130" s="259"/>
      <c r="CR130" s="259"/>
      <c r="CS130" s="259"/>
      <c r="CT130" s="259"/>
      <c r="CU130" s="259"/>
      <c r="CV130" s="259"/>
      <c r="CW130" s="259"/>
      <c r="CX130" s="259"/>
      <c r="CY130" s="259"/>
      <c r="CZ130" s="259"/>
      <c r="DA130" s="259"/>
      <c r="DB130" s="259"/>
      <c r="DC130" s="259"/>
      <c r="DD130" s="259"/>
      <c r="DE130" s="259"/>
      <c r="DF130" s="259"/>
      <c r="DG130" s="259"/>
      <c r="DH130" s="259"/>
      <c r="DI130" s="259"/>
      <c r="DJ130" s="259"/>
      <c r="DK130" s="259"/>
      <c r="DL130" s="259"/>
      <c r="DM130" s="259"/>
      <c r="DN130" s="259"/>
      <c r="DO130" s="259"/>
      <c r="DP130" s="236"/>
      <c r="DQ130" s="236"/>
      <c r="DR130" s="236"/>
      <c r="DS130" s="236"/>
      <c r="DT130" s="236"/>
      <c r="DU130" s="236"/>
      <c r="DV130" s="236"/>
      <c r="DW130" s="236"/>
      <c r="DX130" s="236"/>
      <c r="DY130" s="236"/>
      <c r="DZ130" s="236"/>
    </row>
    <row r="131" spans="1:131" s="232" customFormat="1" ht="26.25" customHeight="1" thickBot="1" x14ac:dyDescent="0.25">
      <c r="A131" s="1135"/>
      <c r="B131" s="1136"/>
      <c r="C131" s="1136"/>
      <c r="D131" s="1136"/>
      <c r="E131" s="1136"/>
      <c r="F131" s="1136"/>
      <c r="G131" s="1136"/>
      <c r="H131" s="1136"/>
      <c r="I131" s="1136"/>
      <c r="J131" s="1136"/>
      <c r="K131" s="1136"/>
      <c r="L131" s="1136"/>
      <c r="M131" s="1136"/>
      <c r="N131" s="1136"/>
      <c r="O131" s="1136"/>
      <c r="P131" s="1136"/>
      <c r="Q131" s="1136"/>
      <c r="R131" s="1136"/>
      <c r="S131" s="1136"/>
      <c r="T131" s="1136"/>
      <c r="U131" s="1136"/>
      <c r="V131" s="1136"/>
      <c r="W131" s="1137" t="s">
        <v>491</v>
      </c>
      <c r="X131" s="1138"/>
      <c r="Y131" s="1138"/>
      <c r="Z131" s="1139"/>
      <c r="AA131" s="1033">
        <v>54374663</v>
      </c>
      <c r="AB131" s="1015"/>
      <c r="AC131" s="1015"/>
      <c r="AD131" s="1015"/>
      <c r="AE131" s="1016"/>
      <c r="AF131" s="1014">
        <v>57855826</v>
      </c>
      <c r="AG131" s="1015"/>
      <c r="AH131" s="1015"/>
      <c r="AI131" s="1015"/>
      <c r="AJ131" s="1016"/>
      <c r="AK131" s="1014">
        <v>61526855</v>
      </c>
      <c r="AL131" s="1015"/>
      <c r="AM131" s="1015"/>
      <c r="AN131" s="1015"/>
      <c r="AO131" s="1016"/>
      <c r="AP131" s="1140"/>
      <c r="AQ131" s="1141"/>
      <c r="AR131" s="1141"/>
      <c r="AS131" s="1141"/>
      <c r="AT131" s="1142"/>
      <c r="AU131" s="236"/>
      <c r="AV131" s="236"/>
      <c r="AW131" s="236"/>
      <c r="AX131" s="1113" t="s">
        <v>492</v>
      </c>
      <c r="AY131" s="1065"/>
      <c r="AZ131" s="1065"/>
      <c r="BA131" s="1065"/>
      <c r="BB131" s="1065"/>
      <c r="BC131" s="1065"/>
      <c r="BD131" s="1065"/>
      <c r="BE131" s="1066"/>
      <c r="BF131" s="1114" t="s">
        <v>435</v>
      </c>
      <c r="BG131" s="1115"/>
      <c r="BH131" s="1115"/>
      <c r="BI131" s="1115"/>
      <c r="BJ131" s="1115"/>
      <c r="BK131" s="1115"/>
      <c r="BL131" s="1116"/>
      <c r="BM131" s="1114">
        <v>350</v>
      </c>
      <c r="BN131" s="1115"/>
      <c r="BO131" s="1115"/>
      <c r="BP131" s="1115"/>
      <c r="BQ131" s="1115"/>
      <c r="BR131" s="1115"/>
      <c r="BS131" s="1116"/>
      <c r="BT131" s="1117"/>
      <c r="BU131" s="1118"/>
      <c r="BV131" s="1118"/>
      <c r="BW131" s="1118"/>
      <c r="BX131" s="1118"/>
      <c r="BY131" s="1118"/>
      <c r="BZ131" s="1119"/>
      <c r="CA131" s="259"/>
      <c r="CB131" s="259"/>
      <c r="CC131" s="259"/>
      <c r="CD131" s="259"/>
      <c r="CE131" s="259"/>
      <c r="CF131" s="259"/>
      <c r="CG131" s="259"/>
      <c r="CH131" s="259"/>
      <c r="CI131" s="259"/>
      <c r="CJ131" s="259"/>
      <c r="CK131" s="259"/>
      <c r="CL131" s="259"/>
      <c r="CM131" s="259"/>
      <c r="CN131" s="259"/>
      <c r="CO131" s="259"/>
      <c r="CP131" s="259"/>
      <c r="CQ131" s="259"/>
      <c r="CR131" s="259"/>
      <c r="CS131" s="259"/>
      <c r="CT131" s="259"/>
      <c r="CU131" s="259"/>
      <c r="CV131" s="259"/>
      <c r="CW131" s="259"/>
      <c r="CX131" s="259"/>
      <c r="CY131" s="259"/>
      <c r="CZ131" s="259"/>
      <c r="DA131" s="259"/>
      <c r="DB131" s="259"/>
      <c r="DC131" s="259"/>
      <c r="DD131" s="259"/>
      <c r="DE131" s="259"/>
      <c r="DF131" s="259"/>
      <c r="DG131" s="259"/>
      <c r="DH131" s="259"/>
      <c r="DI131" s="259"/>
      <c r="DJ131" s="259"/>
      <c r="DK131" s="259"/>
      <c r="DL131" s="259"/>
      <c r="DM131" s="259"/>
      <c r="DN131" s="259"/>
      <c r="DO131" s="259"/>
      <c r="DP131" s="236"/>
      <c r="DQ131" s="236"/>
      <c r="DR131" s="236"/>
      <c r="DS131" s="236"/>
      <c r="DT131" s="236"/>
      <c r="DU131" s="236"/>
      <c r="DV131" s="236"/>
      <c r="DW131" s="236"/>
      <c r="DX131" s="236"/>
      <c r="DY131" s="236"/>
      <c r="DZ131" s="236"/>
    </row>
    <row r="132" spans="1:131" s="232" customFormat="1" ht="26.25" customHeight="1" x14ac:dyDescent="0.2">
      <c r="A132" s="1120" t="s">
        <v>493</v>
      </c>
      <c r="B132" s="1121"/>
      <c r="C132" s="1121"/>
      <c r="D132" s="1121"/>
      <c r="E132" s="1121"/>
      <c r="F132" s="1121"/>
      <c r="G132" s="1121"/>
      <c r="H132" s="1121"/>
      <c r="I132" s="1121"/>
      <c r="J132" s="1121"/>
      <c r="K132" s="1121"/>
      <c r="L132" s="1121"/>
      <c r="M132" s="1121"/>
      <c r="N132" s="1121"/>
      <c r="O132" s="1121"/>
      <c r="P132" s="1121"/>
      <c r="Q132" s="1121"/>
      <c r="R132" s="1121"/>
      <c r="S132" s="1121"/>
      <c r="T132" s="1121"/>
      <c r="U132" s="1121"/>
      <c r="V132" s="1124" t="s">
        <v>494</v>
      </c>
      <c r="W132" s="1124"/>
      <c r="X132" s="1124"/>
      <c r="Y132" s="1124"/>
      <c r="Z132" s="1125"/>
      <c r="AA132" s="1126">
        <v>-4.0642440400000002</v>
      </c>
      <c r="AB132" s="1127"/>
      <c r="AC132" s="1127"/>
      <c r="AD132" s="1127"/>
      <c r="AE132" s="1128"/>
      <c r="AF132" s="1129">
        <v>-3.8933987390000002</v>
      </c>
      <c r="AG132" s="1127"/>
      <c r="AH132" s="1127"/>
      <c r="AI132" s="1127"/>
      <c r="AJ132" s="1128"/>
      <c r="AK132" s="1129">
        <v>-3.7169606669999999</v>
      </c>
      <c r="AL132" s="1127"/>
      <c r="AM132" s="1127"/>
      <c r="AN132" s="1127"/>
      <c r="AO132" s="1128"/>
      <c r="AP132" s="1030"/>
      <c r="AQ132" s="1031"/>
      <c r="AR132" s="1031"/>
      <c r="AS132" s="1031"/>
      <c r="AT132" s="1130"/>
      <c r="AU132" s="260"/>
      <c r="AV132" s="236"/>
      <c r="AW132" s="236"/>
      <c r="AX132" s="236"/>
      <c r="AY132" s="236"/>
      <c r="AZ132" s="236"/>
      <c r="BA132" s="236"/>
      <c r="BB132" s="236"/>
      <c r="BC132" s="236"/>
      <c r="BD132" s="236"/>
      <c r="BE132" s="236"/>
      <c r="BF132" s="236"/>
      <c r="BG132" s="236"/>
      <c r="BH132" s="236"/>
      <c r="BI132" s="236"/>
      <c r="BJ132" s="236"/>
      <c r="BK132" s="236"/>
      <c r="BL132" s="236"/>
      <c r="BM132" s="236"/>
      <c r="BN132" s="236"/>
      <c r="BO132" s="236"/>
      <c r="BP132" s="236"/>
      <c r="BQ132" s="236"/>
      <c r="BR132" s="236"/>
      <c r="BS132" s="237"/>
      <c r="BT132" s="236"/>
      <c r="BU132" s="236"/>
      <c r="BV132" s="236"/>
      <c r="BW132" s="236"/>
      <c r="BX132" s="236"/>
      <c r="BY132" s="236"/>
      <c r="BZ132" s="236"/>
      <c r="CA132" s="259"/>
      <c r="CB132" s="259"/>
      <c r="CC132" s="259"/>
      <c r="CD132" s="259"/>
      <c r="CE132" s="259"/>
      <c r="CF132" s="259"/>
      <c r="CG132" s="259"/>
      <c r="CH132" s="259"/>
      <c r="CI132" s="259"/>
      <c r="CJ132" s="259"/>
      <c r="CK132" s="259"/>
      <c r="CL132" s="259"/>
      <c r="CM132" s="259"/>
      <c r="CN132" s="259"/>
      <c r="CO132" s="259"/>
      <c r="CP132" s="259"/>
      <c r="CQ132" s="259"/>
      <c r="CR132" s="259"/>
      <c r="CS132" s="259"/>
      <c r="CT132" s="259"/>
      <c r="CU132" s="259"/>
      <c r="CV132" s="259"/>
      <c r="CW132" s="259"/>
      <c r="CX132" s="259"/>
      <c r="CY132" s="259"/>
      <c r="CZ132" s="259"/>
      <c r="DA132" s="259"/>
      <c r="DB132" s="259"/>
      <c r="DC132" s="259"/>
      <c r="DD132" s="259"/>
      <c r="DE132" s="259"/>
      <c r="DF132" s="259"/>
      <c r="DG132" s="259"/>
      <c r="DH132" s="259"/>
      <c r="DI132" s="259"/>
      <c r="DJ132" s="259"/>
      <c r="DK132" s="259"/>
      <c r="DL132" s="259"/>
      <c r="DM132" s="259"/>
      <c r="DN132" s="259"/>
      <c r="DO132" s="259"/>
      <c r="DP132" s="236"/>
      <c r="DQ132" s="236"/>
      <c r="DR132" s="236"/>
      <c r="DS132" s="236"/>
      <c r="DT132" s="236"/>
      <c r="DU132" s="236"/>
      <c r="DV132" s="236"/>
      <c r="DW132" s="236"/>
      <c r="DX132" s="236"/>
      <c r="DY132" s="236"/>
      <c r="DZ132" s="236"/>
    </row>
    <row r="133" spans="1:131" s="232" customFormat="1" ht="26.25" customHeight="1" thickBot="1" x14ac:dyDescent="0.25">
      <c r="A133" s="1122"/>
      <c r="B133" s="1123"/>
      <c r="C133" s="1123"/>
      <c r="D133" s="1123"/>
      <c r="E133" s="1123"/>
      <c r="F133" s="1123"/>
      <c r="G133" s="1123"/>
      <c r="H133" s="1123"/>
      <c r="I133" s="1123"/>
      <c r="J133" s="1123"/>
      <c r="K133" s="1123"/>
      <c r="L133" s="1123"/>
      <c r="M133" s="1123"/>
      <c r="N133" s="1123"/>
      <c r="O133" s="1123"/>
      <c r="P133" s="1123"/>
      <c r="Q133" s="1123"/>
      <c r="R133" s="1123"/>
      <c r="S133" s="1123"/>
      <c r="T133" s="1123"/>
      <c r="U133" s="1123"/>
      <c r="V133" s="1107" t="s">
        <v>495</v>
      </c>
      <c r="W133" s="1107"/>
      <c r="X133" s="1107"/>
      <c r="Y133" s="1107"/>
      <c r="Z133" s="1108"/>
      <c r="AA133" s="1109">
        <v>-3.7</v>
      </c>
      <c r="AB133" s="1110"/>
      <c r="AC133" s="1110"/>
      <c r="AD133" s="1110"/>
      <c r="AE133" s="1111"/>
      <c r="AF133" s="1109">
        <v>-3.7</v>
      </c>
      <c r="AG133" s="1110"/>
      <c r="AH133" s="1110"/>
      <c r="AI133" s="1110"/>
      <c r="AJ133" s="1111"/>
      <c r="AK133" s="1109">
        <v>-3.8</v>
      </c>
      <c r="AL133" s="1110"/>
      <c r="AM133" s="1110"/>
      <c r="AN133" s="1110"/>
      <c r="AO133" s="1111"/>
      <c r="AP133" s="1057"/>
      <c r="AQ133" s="1058"/>
      <c r="AR133" s="1058"/>
      <c r="AS133" s="1058"/>
      <c r="AT133" s="1112"/>
      <c r="AU133" s="236"/>
      <c r="AV133" s="236"/>
      <c r="AW133" s="236"/>
      <c r="AX133" s="236"/>
      <c r="AY133" s="236"/>
      <c r="AZ133" s="236"/>
      <c r="BA133" s="236"/>
      <c r="BB133" s="236"/>
      <c r="BC133" s="236"/>
      <c r="BD133" s="236"/>
      <c r="BE133" s="236"/>
      <c r="BF133" s="236"/>
      <c r="BG133" s="236"/>
      <c r="BH133" s="236"/>
      <c r="BI133" s="236"/>
      <c r="BJ133" s="236"/>
      <c r="BK133" s="236"/>
      <c r="BL133" s="236"/>
      <c r="BM133" s="236"/>
      <c r="BN133" s="259"/>
      <c r="BO133" s="259"/>
      <c r="BP133" s="259"/>
      <c r="BQ133" s="259"/>
      <c r="BR133" s="259"/>
      <c r="BS133" s="259"/>
      <c r="BT133" s="259"/>
      <c r="BU133" s="259"/>
      <c r="BV133" s="259"/>
      <c r="BW133" s="259"/>
      <c r="BX133" s="259"/>
      <c r="BY133" s="259"/>
      <c r="BZ133" s="259"/>
      <c r="CA133" s="259"/>
      <c r="CB133" s="259"/>
      <c r="CC133" s="259"/>
      <c r="CD133" s="259"/>
      <c r="CE133" s="259"/>
      <c r="CF133" s="259"/>
      <c r="CG133" s="259"/>
      <c r="CH133" s="259"/>
      <c r="CI133" s="259"/>
      <c r="CJ133" s="259"/>
      <c r="CK133" s="259"/>
      <c r="CL133" s="259"/>
      <c r="CM133" s="259"/>
      <c r="CN133" s="259"/>
      <c r="CO133" s="259"/>
      <c r="CP133" s="259"/>
      <c r="CQ133" s="259"/>
      <c r="CR133" s="259"/>
      <c r="CS133" s="259"/>
      <c r="CT133" s="259"/>
      <c r="CU133" s="259"/>
      <c r="CV133" s="259"/>
      <c r="CW133" s="259"/>
      <c r="CX133" s="259"/>
      <c r="CY133" s="259"/>
      <c r="CZ133" s="259"/>
      <c r="DA133" s="259"/>
      <c r="DB133" s="259"/>
      <c r="DC133" s="259"/>
      <c r="DD133" s="259"/>
      <c r="DE133" s="259"/>
      <c r="DF133" s="259"/>
      <c r="DG133" s="259"/>
      <c r="DH133" s="259"/>
      <c r="DI133" s="259"/>
      <c r="DJ133" s="259"/>
      <c r="DK133" s="259"/>
      <c r="DL133" s="259"/>
      <c r="DM133" s="259"/>
      <c r="DN133" s="259"/>
      <c r="DO133" s="259"/>
      <c r="DP133" s="236"/>
      <c r="DQ133" s="236"/>
      <c r="DR133" s="236"/>
      <c r="DS133" s="236"/>
      <c r="DT133" s="236"/>
      <c r="DU133" s="236"/>
      <c r="DV133" s="236"/>
      <c r="DW133" s="236"/>
      <c r="DX133" s="236"/>
      <c r="DY133" s="236"/>
      <c r="DZ133" s="236"/>
    </row>
    <row r="134" spans="1:131" ht="11.25" customHeight="1" x14ac:dyDescent="0.2">
      <c r="A134" s="261"/>
      <c r="B134" s="261"/>
      <c r="C134" s="261"/>
      <c r="D134" s="261"/>
      <c r="E134" s="261"/>
      <c r="F134" s="261"/>
      <c r="G134" s="261"/>
      <c r="H134" s="261"/>
      <c r="I134" s="261"/>
      <c r="J134" s="261"/>
      <c r="K134" s="261"/>
      <c r="L134" s="261"/>
      <c r="M134" s="261"/>
      <c r="N134" s="261"/>
      <c r="O134" s="261"/>
      <c r="P134" s="261"/>
      <c r="Q134" s="261"/>
      <c r="R134" s="261"/>
      <c r="S134" s="261"/>
      <c r="T134" s="261"/>
      <c r="U134" s="261"/>
      <c r="V134" s="261"/>
      <c r="W134" s="261"/>
      <c r="X134" s="261"/>
      <c r="Y134" s="261"/>
      <c r="Z134" s="261"/>
      <c r="AA134" s="261"/>
      <c r="AB134" s="261"/>
      <c r="AC134" s="261"/>
      <c r="AD134" s="261"/>
      <c r="AE134" s="261"/>
      <c r="AF134" s="261"/>
      <c r="AG134" s="261"/>
      <c r="AH134" s="261"/>
      <c r="AI134" s="261"/>
      <c r="AJ134" s="261"/>
      <c r="AK134" s="261"/>
      <c r="AL134" s="261"/>
      <c r="AM134" s="261"/>
      <c r="AN134" s="261"/>
      <c r="AO134" s="261"/>
      <c r="AP134" s="261"/>
      <c r="AQ134" s="261"/>
      <c r="AR134" s="261"/>
      <c r="AS134" s="261"/>
      <c r="AT134" s="261"/>
      <c r="AU134" s="236"/>
      <c r="AV134" s="236"/>
      <c r="AW134" s="236"/>
      <c r="AX134" s="236"/>
      <c r="AY134" s="236"/>
      <c r="AZ134" s="236"/>
      <c r="BA134" s="236"/>
      <c r="BB134" s="236"/>
      <c r="BC134" s="236"/>
      <c r="BD134" s="236"/>
      <c r="BE134" s="236"/>
      <c r="BF134" s="236"/>
      <c r="BG134" s="236"/>
      <c r="BH134" s="236"/>
      <c r="BI134" s="236"/>
      <c r="BJ134" s="236"/>
      <c r="BK134" s="236"/>
      <c r="BL134" s="236"/>
      <c r="BM134" s="236"/>
      <c r="BN134" s="259"/>
      <c r="BO134" s="259"/>
      <c r="BP134" s="259"/>
      <c r="BQ134" s="259"/>
      <c r="BR134" s="259"/>
      <c r="BS134" s="259"/>
      <c r="BT134" s="259"/>
      <c r="BU134" s="259"/>
      <c r="BV134" s="259"/>
      <c r="BW134" s="259"/>
      <c r="BX134" s="259"/>
      <c r="BY134" s="259"/>
      <c r="BZ134" s="259"/>
      <c r="CA134" s="259"/>
      <c r="CB134" s="259"/>
      <c r="CC134" s="259"/>
      <c r="CD134" s="259"/>
      <c r="CE134" s="259"/>
      <c r="CF134" s="259"/>
      <c r="CG134" s="259"/>
      <c r="CH134" s="259"/>
      <c r="CI134" s="259"/>
      <c r="CJ134" s="259"/>
      <c r="CK134" s="259"/>
      <c r="CL134" s="259"/>
      <c r="CM134" s="259"/>
      <c r="CN134" s="259"/>
      <c r="CO134" s="259"/>
      <c r="CP134" s="259"/>
      <c r="CQ134" s="259"/>
      <c r="CR134" s="259"/>
      <c r="CS134" s="259"/>
      <c r="CT134" s="259"/>
      <c r="CU134" s="259"/>
      <c r="CV134" s="259"/>
      <c r="CW134" s="259"/>
      <c r="CX134" s="259"/>
      <c r="CY134" s="259"/>
      <c r="CZ134" s="259"/>
      <c r="DA134" s="259"/>
      <c r="DB134" s="259"/>
      <c r="DC134" s="259"/>
      <c r="DD134" s="259"/>
      <c r="DE134" s="259"/>
      <c r="DF134" s="259"/>
      <c r="DG134" s="259"/>
      <c r="DH134" s="259"/>
      <c r="DI134" s="259"/>
      <c r="DJ134" s="259"/>
      <c r="DK134" s="259"/>
      <c r="DL134" s="259"/>
      <c r="DM134" s="259"/>
      <c r="DN134" s="259"/>
      <c r="DO134" s="259"/>
      <c r="DP134" s="236"/>
      <c r="DQ134" s="236"/>
      <c r="DR134" s="236"/>
      <c r="DS134" s="236"/>
      <c r="DT134" s="236"/>
      <c r="DU134" s="236"/>
      <c r="DV134" s="236"/>
      <c r="DW134" s="236"/>
      <c r="DX134" s="236"/>
      <c r="DY134" s="236"/>
      <c r="DZ134" s="236"/>
      <c r="EA134" s="232"/>
    </row>
    <row r="135" spans="1:131" ht="14" hidden="1" x14ac:dyDescent="0.2">
      <c r="AU135" s="261"/>
      <c r="AV135" s="261"/>
      <c r="AW135" s="261"/>
      <c r="AX135" s="261"/>
      <c r="AY135" s="261"/>
      <c r="AZ135" s="261"/>
      <c r="BA135" s="261"/>
      <c r="BB135" s="261"/>
      <c r="BC135" s="261"/>
      <c r="BD135" s="261"/>
      <c r="BE135" s="261"/>
      <c r="BF135" s="261"/>
      <c r="BG135" s="261"/>
      <c r="BH135" s="261"/>
      <c r="BI135" s="261"/>
      <c r="BJ135" s="261"/>
      <c r="BK135" s="261"/>
      <c r="BL135" s="261"/>
      <c r="BM135" s="261"/>
      <c r="BN135" s="261"/>
      <c r="BO135" s="261"/>
      <c r="BP135" s="261"/>
      <c r="BQ135" s="261"/>
      <c r="BR135" s="261"/>
      <c r="BS135" s="261"/>
      <c r="BT135" s="261"/>
      <c r="BU135" s="261"/>
      <c r="BV135" s="261"/>
      <c r="BW135" s="261"/>
      <c r="BX135" s="261"/>
      <c r="BY135" s="261"/>
      <c r="BZ135" s="261"/>
      <c r="CA135" s="261"/>
      <c r="CB135" s="261"/>
      <c r="CC135" s="261"/>
      <c r="CD135" s="261"/>
      <c r="CE135" s="261"/>
      <c r="CF135" s="261"/>
      <c r="CG135" s="261"/>
      <c r="CH135" s="261"/>
      <c r="CI135" s="261"/>
      <c r="CJ135" s="261"/>
      <c r="CK135" s="261"/>
      <c r="CL135" s="261"/>
      <c r="CM135" s="261"/>
      <c r="CN135" s="261"/>
      <c r="CO135" s="261"/>
      <c r="CP135" s="261"/>
      <c r="CQ135" s="261"/>
      <c r="CR135" s="261"/>
      <c r="CS135" s="261"/>
      <c r="CT135" s="261"/>
      <c r="CU135" s="261"/>
      <c r="CV135" s="261"/>
      <c r="CW135" s="261"/>
      <c r="CX135" s="261"/>
      <c r="CY135" s="261"/>
      <c r="CZ135" s="261"/>
      <c r="DA135" s="261"/>
      <c r="DB135" s="261"/>
      <c r="DC135" s="261"/>
      <c r="DD135" s="261"/>
      <c r="DE135" s="261"/>
      <c r="DF135" s="261"/>
      <c r="DG135" s="261"/>
      <c r="DH135" s="261"/>
      <c r="DI135" s="261"/>
      <c r="DJ135" s="261"/>
      <c r="DK135" s="261"/>
      <c r="DL135" s="261"/>
      <c r="DM135" s="261"/>
      <c r="DN135" s="261"/>
      <c r="DO135" s="261"/>
      <c r="DP135" s="261"/>
      <c r="DQ135" s="261"/>
      <c r="DR135" s="261"/>
      <c r="DS135" s="261"/>
      <c r="DT135" s="261"/>
      <c r="DU135" s="261"/>
      <c r="DV135" s="261"/>
      <c r="DW135" s="261"/>
      <c r="DX135" s="261"/>
      <c r="DY135" s="261"/>
      <c r="DZ135" s="261"/>
    </row>
  </sheetData>
  <sheetProtection algorithmName="SHA-512" hashValue="SOWu+8o+bud8Peqk/WUP2ucMN/v80Be4AYZydAGWjGt5wA6C5e45eg2pjajE0xG26WZVHJhb58WxO808EXAtcA==" saltValue="nqfkkCKIZFc59BEdAovEUw=="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V11:DZ11"/>
    <mergeCell ref="B12:P12"/>
    <mergeCell ref="Q12:U12"/>
    <mergeCell ref="V12:Z12"/>
    <mergeCell ref="AA12:AE12"/>
    <mergeCell ref="AF12:AJ12"/>
    <mergeCell ref="AK12:AO12"/>
    <mergeCell ref="AP12:AT12"/>
    <mergeCell ref="DV13:DZ13"/>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L11:DP11"/>
    <mergeCell ref="DQ11:DU11"/>
    <mergeCell ref="CH11:CL11"/>
    <mergeCell ref="CM11:CQ11"/>
    <mergeCell ref="CR11:CV11"/>
    <mergeCell ref="CW11:DA11"/>
    <mergeCell ref="DB11:DF11"/>
    <mergeCell ref="DG11:DK11"/>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7"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2"/>
  <cols>
    <col min="1" max="120" width="2.7265625" style="263" customWidth="1"/>
    <col min="121" max="121" width="0" style="262" hidden="1" customWidth="1"/>
    <col min="122" max="16384" width="9" style="262" hidden="1"/>
  </cols>
  <sheetData>
    <row r="1" spans="1:120" ht="13" x14ac:dyDescent="0.2">
      <c r="A1" s="262"/>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c r="AI1" s="262"/>
      <c r="AJ1" s="262"/>
      <c r="AK1" s="262"/>
      <c r="AL1" s="262"/>
      <c r="AM1" s="262"/>
      <c r="AN1" s="262"/>
      <c r="AO1" s="262"/>
      <c r="AP1" s="262"/>
      <c r="AQ1" s="262"/>
      <c r="AR1" s="262"/>
      <c r="AS1" s="262"/>
      <c r="AT1" s="262"/>
      <c r="AU1" s="262"/>
      <c r="AV1" s="262"/>
      <c r="AW1" s="262"/>
      <c r="AX1" s="262"/>
      <c r="AY1" s="262"/>
      <c r="AZ1" s="262"/>
      <c r="BA1" s="262"/>
      <c r="BB1" s="262"/>
      <c r="BC1" s="262"/>
      <c r="BD1" s="262"/>
      <c r="BE1" s="262"/>
      <c r="BF1" s="262"/>
      <c r="BG1" s="262"/>
      <c r="BH1" s="262"/>
      <c r="BI1" s="262"/>
      <c r="BJ1" s="262"/>
      <c r="BK1" s="262"/>
      <c r="BL1" s="262"/>
      <c r="BM1" s="262"/>
      <c r="BN1" s="262"/>
      <c r="BO1" s="262"/>
      <c r="BP1" s="262"/>
      <c r="BQ1" s="262"/>
      <c r="BR1" s="262"/>
      <c r="BS1" s="262"/>
      <c r="BT1" s="262"/>
      <c r="BU1" s="262"/>
      <c r="BV1" s="262"/>
      <c r="BW1" s="262"/>
      <c r="BX1" s="262"/>
      <c r="BY1" s="262"/>
      <c r="BZ1" s="262"/>
      <c r="CA1" s="262"/>
      <c r="CB1" s="262"/>
      <c r="CC1" s="262"/>
      <c r="CD1" s="262"/>
      <c r="CE1" s="262"/>
      <c r="CF1" s="262"/>
      <c r="CG1" s="262"/>
      <c r="CH1" s="262"/>
      <c r="CI1" s="262"/>
      <c r="CJ1" s="262"/>
      <c r="CK1" s="262"/>
      <c r="CL1" s="262"/>
      <c r="CM1" s="262"/>
      <c r="CN1" s="262"/>
      <c r="CO1" s="262"/>
      <c r="CP1" s="262"/>
      <c r="CQ1" s="262"/>
      <c r="CR1" s="262"/>
      <c r="CS1" s="262"/>
      <c r="CT1" s="262"/>
      <c r="CU1" s="262"/>
      <c r="CV1" s="262"/>
      <c r="CW1" s="262"/>
      <c r="CX1" s="262"/>
      <c r="CY1" s="262"/>
      <c r="CZ1" s="262"/>
      <c r="DA1" s="262"/>
      <c r="DB1" s="262"/>
      <c r="DC1" s="262"/>
      <c r="DD1" s="262"/>
      <c r="DE1" s="262"/>
      <c r="DF1" s="262"/>
      <c r="DG1" s="262"/>
      <c r="DH1" s="262"/>
      <c r="DI1" s="262"/>
      <c r="DJ1" s="262"/>
      <c r="DK1" s="262"/>
      <c r="DL1" s="262"/>
      <c r="DM1" s="262"/>
      <c r="DN1" s="262"/>
      <c r="DO1" s="262"/>
      <c r="DP1" s="262"/>
    </row>
    <row r="2" spans="1:120" ht="13" x14ac:dyDescent="0.2"/>
    <row r="3" spans="1:120" ht="13" x14ac:dyDescent="0.2"/>
    <row r="4" spans="1:120" ht="13" x14ac:dyDescent="0.2"/>
    <row r="5" spans="1:120" ht="13" x14ac:dyDescent="0.2"/>
    <row r="6" spans="1:120" ht="13" x14ac:dyDescent="0.2"/>
    <row r="7" spans="1:120" ht="13" x14ac:dyDescent="0.2"/>
    <row r="8" spans="1:120" ht="13" x14ac:dyDescent="0.2"/>
    <row r="9" spans="1:120" ht="13" x14ac:dyDescent="0.2"/>
    <row r="10" spans="1:120" ht="13" x14ac:dyDescent="0.2"/>
    <row r="11" spans="1:120" ht="13" x14ac:dyDescent="0.2"/>
    <row r="12" spans="1:120" ht="13" x14ac:dyDescent="0.2"/>
    <row r="13" spans="1:120" ht="13" x14ac:dyDescent="0.2"/>
    <row r="14" spans="1:120" ht="13" x14ac:dyDescent="0.2"/>
    <row r="15" spans="1:120" ht="13" x14ac:dyDescent="0.2"/>
    <row r="16" spans="1:120" ht="13" x14ac:dyDescent="0.2">
      <c r="DP16" s="262"/>
    </row>
    <row r="17" spans="119:120" ht="13" x14ac:dyDescent="0.2">
      <c r="DP17" s="262"/>
    </row>
    <row r="18" spans="119:120" ht="13" x14ac:dyDescent="0.2"/>
    <row r="19" spans="119:120" ht="13" x14ac:dyDescent="0.2"/>
    <row r="20" spans="119:120" ht="13" x14ac:dyDescent="0.2">
      <c r="DO20" s="262"/>
      <c r="DP20" s="262"/>
    </row>
    <row r="21" spans="119:120" ht="13" x14ac:dyDescent="0.2">
      <c r="DP21" s="262"/>
    </row>
    <row r="22" spans="119:120" ht="13" x14ac:dyDescent="0.2"/>
    <row r="23" spans="119:120" ht="13" x14ac:dyDescent="0.2">
      <c r="DO23" s="262"/>
      <c r="DP23" s="262"/>
    </row>
    <row r="24" spans="119:120" ht="13" x14ac:dyDescent="0.2">
      <c r="DP24" s="262"/>
    </row>
    <row r="25" spans="119:120" ht="13" x14ac:dyDescent="0.2">
      <c r="DP25" s="262"/>
    </row>
    <row r="26" spans="119:120" ht="13" x14ac:dyDescent="0.2">
      <c r="DO26" s="262"/>
      <c r="DP26" s="262"/>
    </row>
    <row r="27" spans="119:120" ht="13" x14ac:dyDescent="0.2"/>
    <row r="28" spans="119:120" ht="13" x14ac:dyDescent="0.2">
      <c r="DO28" s="262"/>
      <c r="DP28" s="262"/>
    </row>
    <row r="29" spans="119:120" ht="13" x14ac:dyDescent="0.2">
      <c r="DP29" s="262"/>
    </row>
    <row r="30" spans="119:120" ht="13" x14ac:dyDescent="0.2"/>
    <row r="31" spans="119:120" ht="13" x14ac:dyDescent="0.2">
      <c r="DO31" s="262"/>
      <c r="DP31" s="262"/>
    </row>
    <row r="32" spans="119:120" ht="13" x14ac:dyDescent="0.2"/>
    <row r="33" spans="98:120" ht="13" x14ac:dyDescent="0.2">
      <c r="DO33" s="262"/>
      <c r="DP33" s="262"/>
    </row>
    <row r="34" spans="98:120" ht="13" x14ac:dyDescent="0.2">
      <c r="DM34" s="262"/>
    </row>
    <row r="35" spans="98:120" ht="13" x14ac:dyDescent="0.2">
      <c r="CT35" s="262"/>
      <c r="CU35" s="262"/>
      <c r="CV35" s="262"/>
      <c r="CY35" s="262"/>
      <c r="CZ35" s="262"/>
      <c r="DA35" s="262"/>
      <c r="DD35" s="262"/>
      <c r="DE35" s="262"/>
      <c r="DF35" s="262"/>
      <c r="DI35" s="262"/>
      <c r="DJ35" s="262"/>
      <c r="DK35" s="262"/>
      <c r="DM35" s="262"/>
      <c r="DN35" s="262"/>
      <c r="DO35" s="262"/>
      <c r="DP35" s="262"/>
    </row>
    <row r="36" spans="98:120" ht="13" x14ac:dyDescent="0.2"/>
    <row r="37" spans="98:120" ht="13" x14ac:dyDescent="0.2">
      <c r="CW37" s="262"/>
      <c r="DB37" s="262"/>
      <c r="DG37" s="262"/>
      <c r="DL37" s="262"/>
      <c r="DP37" s="262"/>
    </row>
    <row r="38" spans="98:120" ht="13" x14ac:dyDescent="0.2">
      <c r="CT38" s="262"/>
      <c r="CU38" s="262"/>
      <c r="CV38" s="262"/>
      <c r="CW38" s="262"/>
      <c r="CY38" s="262"/>
      <c r="CZ38" s="262"/>
      <c r="DA38" s="262"/>
      <c r="DB38" s="262"/>
      <c r="DD38" s="262"/>
      <c r="DE38" s="262"/>
      <c r="DF38" s="262"/>
      <c r="DG38" s="262"/>
      <c r="DI38" s="262"/>
      <c r="DJ38" s="262"/>
      <c r="DK38" s="262"/>
      <c r="DL38" s="262"/>
      <c r="DN38" s="262"/>
      <c r="DO38" s="262"/>
      <c r="DP38" s="262"/>
    </row>
    <row r="39" spans="98:120" ht="13" x14ac:dyDescent="0.2"/>
    <row r="40" spans="98:120" ht="13" x14ac:dyDescent="0.2"/>
    <row r="41" spans="98:120" ht="13" x14ac:dyDescent="0.2"/>
    <row r="42" spans="98:120" ht="13" x14ac:dyDescent="0.2"/>
    <row r="43" spans="98:120" ht="13" x14ac:dyDescent="0.2"/>
    <row r="44" spans="98:120" ht="13" x14ac:dyDescent="0.2"/>
    <row r="45" spans="98:120" ht="13" x14ac:dyDescent="0.2"/>
    <row r="46" spans="98:120" ht="13" x14ac:dyDescent="0.2"/>
    <row r="47" spans="98:120" ht="13" x14ac:dyDescent="0.2"/>
    <row r="48" spans="98:120" ht="13" x14ac:dyDescent="0.2"/>
    <row r="49" spans="22:120" ht="13" x14ac:dyDescent="0.2">
      <c r="DN49" s="262"/>
      <c r="DO49" s="262"/>
      <c r="DP49" s="262"/>
    </row>
    <row r="50" spans="22:120" ht="13" x14ac:dyDescent="0.2"/>
    <row r="51" spans="22:120" ht="13" x14ac:dyDescent="0.2"/>
    <row r="52" spans="22:120" ht="13" x14ac:dyDescent="0.2"/>
    <row r="53" spans="22:120" ht="13" x14ac:dyDescent="0.2"/>
    <row r="54" spans="22:120" ht="13" x14ac:dyDescent="0.2"/>
    <row r="55" spans="22:120" ht="13" x14ac:dyDescent="0.2"/>
    <row r="56" spans="22:120" ht="13" x14ac:dyDescent="0.2"/>
    <row r="57" spans="22:120" ht="13" x14ac:dyDescent="0.2"/>
    <row r="58" spans="22:120" ht="13" x14ac:dyDescent="0.2"/>
    <row r="59" spans="22:120" ht="13" x14ac:dyDescent="0.2"/>
    <row r="60" spans="22:120" ht="13" x14ac:dyDescent="0.2"/>
    <row r="61" spans="22:120" ht="13" x14ac:dyDescent="0.2"/>
    <row r="62" spans="22:120" ht="13" x14ac:dyDescent="0.2"/>
    <row r="63" spans="22:120" ht="13" x14ac:dyDescent="0.2">
      <c r="W63" s="262"/>
      <c r="CS63" s="262"/>
      <c r="CX63" s="262"/>
      <c r="DC63" s="262"/>
      <c r="DH63" s="262"/>
    </row>
    <row r="64" spans="22:120" ht="13" x14ac:dyDescent="0.2">
      <c r="V64" s="262"/>
    </row>
    <row r="65" spans="15:120" ht="13" x14ac:dyDescent="0.2">
      <c r="X65" s="262"/>
      <c r="Z65" s="262"/>
      <c r="AA65" s="262"/>
      <c r="AB65" s="262"/>
      <c r="AC65" s="262"/>
      <c r="AD65" s="262"/>
      <c r="AE65" s="262"/>
      <c r="AF65" s="262"/>
      <c r="AG65" s="262"/>
      <c r="AH65" s="262"/>
      <c r="AI65" s="262"/>
      <c r="AJ65" s="262"/>
      <c r="AK65" s="262"/>
      <c r="AL65" s="262"/>
      <c r="AM65" s="262"/>
      <c r="AN65" s="262"/>
      <c r="AO65" s="262"/>
      <c r="AP65" s="262"/>
      <c r="AQ65" s="262"/>
      <c r="AR65" s="262"/>
      <c r="AS65" s="262"/>
      <c r="AT65" s="262"/>
      <c r="AU65" s="262"/>
      <c r="AV65" s="262"/>
      <c r="AW65" s="262"/>
      <c r="AX65" s="262"/>
      <c r="AY65" s="262"/>
      <c r="AZ65" s="262"/>
      <c r="BA65" s="262"/>
      <c r="BB65" s="262"/>
      <c r="BC65" s="262"/>
      <c r="BD65" s="262"/>
      <c r="BE65" s="262"/>
      <c r="BF65" s="262"/>
      <c r="BG65" s="262"/>
      <c r="BH65" s="262"/>
      <c r="BI65" s="262"/>
      <c r="BJ65" s="262"/>
      <c r="BK65" s="262"/>
      <c r="BL65" s="262"/>
      <c r="BM65" s="262"/>
      <c r="BN65" s="262"/>
      <c r="BO65" s="262"/>
      <c r="BP65" s="262"/>
      <c r="BQ65" s="262"/>
      <c r="BR65" s="262"/>
      <c r="BS65" s="262"/>
      <c r="BT65" s="262"/>
      <c r="BU65" s="262"/>
      <c r="BV65" s="262"/>
      <c r="BW65" s="262"/>
      <c r="BX65" s="262"/>
      <c r="BY65" s="262"/>
      <c r="BZ65" s="262"/>
      <c r="CA65" s="262"/>
      <c r="CB65" s="262"/>
      <c r="CC65" s="262"/>
      <c r="CD65" s="262"/>
      <c r="CE65" s="262"/>
      <c r="CF65" s="262"/>
      <c r="CG65" s="262"/>
      <c r="CH65" s="262"/>
      <c r="CI65" s="262"/>
      <c r="CJ65" s="262"/>
      <c r="CK65" s="262"/>
      <c r="CL65" s="262"/>
      <c r="CM65" s="262"/>
      <c r="CN65" s="262"/>
      <c r="CO65" s="262"/>
      <c r="CP65" s="262"/>
      <c r="CQ65" s="262"/>
      <c r="CR65" s="262"/>
      <c r="CU65" s="262"/>
      <c r="CZ65" s="262"/>
      <c r="DE65" s="262"/>
      <c r="DJ65" s="262"/>
    </row>
    <row r="66" spans="15:120" ht="13" x14ac:dyDescent="0.2">
      <c r="Q66" s="262"/>
      <c r="S66" s="262"/>
      <c r="U66" s="262"/>
      <c r="DM66" s="262"/>
    </row>
    <row r="67" spans="15:120" ht="13" x14ac:dyDescent="0.2">
      <c r="O67" s="262"/>
      <c r="P67" s="262"/>
      <c r="R67" s="262"/>
      <c r="T67" s="262"/>
      <c r="Y67" s="262"/>
      <c r="CT67" s="262"/>
      <c r="CV67" s="262"/>
      <c r="CW67" s="262"/>
      <c r="CY67" s="262"/>
      <c r="DA67" s="262"/>
      <c r="DB67" s="262"/>
      <c r="DD67" s="262"/>
      <c r="DF67" s="262"/>
      <c r="DG67" s="262"/>
      <c r="DI67" s="262"/>
      <c r="DK67" s="262"/>
      <c r="DL67" s="262"/>
      <c r="DN67" s="262"/>
      <c r="DO67" s="262"/>
      <c r="DP67" s="262"/>
    </row>
    <row r="68" spans="15:120" ht="13" x14ac:dyDescent="0.2"/>
    <row r="69" spans="15:120" ht="13" x14ac:dyDescent="0.2"/>
    <row r="70" spans="15:120" ht="13" x14ac:dyDescent="0.2"/>
    <row r="71" spans="15:120" ht="13" x14ac:dyDescent="0.2"/>
    <row r="72" spans="15:120" ht="13" x14ac:dyDescent="0.2">
      <c r="DP72" s="262"/>
    </row>
    <row r="73" spans="15:120" ht="13" x14ac:dyDescent="0.2">
      <c r="DP73" s="262"/>
    </row>
    <row r="74" spans="15:120" ht="13" x14ac:dyDescent="0.2"/>
    <row r="75" spans="15:120" ht="13" x14ac:dyDescent="0.2"/>
    <row r="76" spans="15:120" ht="13" x14ac:dyDescent="0.2"/>
    <row r="77" spans="15:120" ht="13" x14ac:dyDescent="0.2"/>
    <row r="78" spans="15:120" ht="13" x14ac:dyDescent="0.2"/>
    <row r="79" spans="15:120" ht="13" x14ac:dyDescent="0.2"/>
    <row r="80" spans="15:120" ht="13" x14ac:dyDescent="0.2"/>
    <row r="81" spans="97:112" ht="13" x14ac:dyDescent="0.2"/>
    <row r="82" spans="97:112" ht="13" x14ac:dyDescent="0.2"/>
    <row r="83" spans="97:112" ht="13" x14ac:dyDescent="0.2"/>
    <row r="84" spans="97:112" ht="13" x14ac:dyDescent="0.2"/>
    <row r="85" spans="97:112" ht="13" x14ac:dyDescent="0.2"/>
    <row r="86" spans="97:112" ht="13" x14ac:dyDescent="0.2"/>
    <row r="87" spans="97:112" ht="13" x14ac:dyDescent="0.2"/>
    <row r="88" spans="97:112" ht="13" x14ac:dyDescent="0.2"/>
    <row r="89" spans="97:112" ht="13" x14ac:dyDescent="0.2"/>
    <row r="90" spans="97:112" ht="13" x14ac:dyDescent="0.2"/>
    <row r="91" spans="97:112" ht="13" x14ac:dyDescent="0.2"/>
    <row r="92" spans="97:112" ht="13" x14ac:dyDescent="0.2"/>
    <row r="93" spans="97:112" ht="13" x14ac:dyDescent="0.2"/>
    <row r="94" spans="97:112" ht="13" x14ac:dyDescent="0.2"/>
    <row r="95" spans="97:112" ht="13" x14ac:dyDescent="0.2"/>
    <row r="96" spans="97:112" ht="13" x14ac:dyDescent="0.2">
      <c r="CS96" s="262"/>
      <c r="CX96" s="262"/>
      <c r="DC96" s="262"/>
      <c r="DH96" s="262"/>
    </row>
    <row r="97" spans="24:120" ht="13" x14ac:dyDescent="0.2">
      <c r="CS97" s="262"/>
      <c r="CX97" s="262"/>
      <c r="DC97" s="262"/>
      <c r="DH97" s="262"/>
      <c r="DP97" s="263" t="s">
        <v>496</v>
      </c>
    </row>
    <row r="98" spans="24:120" ht="13" hidden="1" x14ac:dyDescent="0.2">
      <c r="CS98" s="262"/>
      <c r="CX98" s="262"/>
      <c r="DC98" s="262"/>
      <c r="DH98" s="262"/>
    </row>
    <row r="99" spans="24:120" ht="13" hidden="1" x14ac:dyDescent="0.2">
      <c r="CS99" s="262"/>
      <c r="CX99" s="262"/>
      <c r="DC99" s="262"/>
      <c r="DH99" s="262"/>
    </row>
    <row r="101" spans="24:120" ht="12" hidden="1" customHeight="1" x14ac:dyDescent="0.2">
      <c r="X101" s="262"/>
      <c r="Y101" s="262"/>
      <c r="Z101" s="262"/>
      <c r="AA101" s="262"/>
      <c r="AB101" s="262"/>
      <c r="AC101" s="262"/>
      <c r="AD101" s="262"/>
      <c r="AE101" s="262"/>
      <c r="AF101" s="262"/>
      <c r="AG101" s="262"/>
      <c r="AH101" s="262"/>
      <c r="AI101" s="262"/>
      <c r="AJ101" s="262"/>
      <c r="AK101" s="262"/>
      <c r="AL101" s="262"/>
      <c r="AM101" s="262"/>
      <c r="AN101" s="262"/>
      <c r="AO101" s="262"/>
      <c r="AP101" s="262"/>
      <c r="AQ101" s="262"/>
      <c r="AR101" s="262"/>
      <c r="AS101" s="262"/>
      <c r="AT101" s="262"/>
      <c r="AU101" s="262"/>
      <c r="AV101" s="262"/>
      <c r="AW101" s="262"/>
      <c r="AX101" s="262"/>
      <c r="AY101" s="262"/>
      <c r="AZ101" s="262"/>
      <c r="BA101" s="262"/>
      <c r="BB101" s="262"/>
      <c r="BC101" s="262"/>
      <c r="BD101" s="262"/>
      <c r="BE101" s="262"/>
      <c r="BF101" s="262"/>
      <c r="BG101" s="262"/>
      <c r="BH101" s="262"/>
      <c r="BI101" s="262"/>
      <c r="BJ101" s="262"/>
      <c r="BK101" s="262"/>
      <c r="BL101" s="262"/>
      <c r="BM101" s="262"/>
      <c r="BN101" s="262"/>
      <c r="BO101" s="262"/>
      <c r="BP101" s="262"/>
      <c r="BQ101" s="262"/>
      <c r="BR101" s="262"/>
      <c r="BS101" s="262"/>
      <c r="BT101" s="262"/>
      <c r="BU101" s="262"/>
      <c r="BV101" s="262"/>
      <c r="BW101" s="262"/>
      <c r="BX101" s="262"/>
      <c r="BY101" s="262"/>
      <c r="BZ101" s="262"/>
      <c r="CA101" s="262"/>
      <c r="CB101" s="262"/>
      <c r="CC101" s="262"/>
      <c r="CD101" s="262"/>
      <c r="CE101" s="262"/>
      <c r="CF101" s="262"/>
      <c r="CG101" s="262"/>
      <c r="CH101" s="262"/>
      <c r="CI101" s="262"/>
      <c r="CJ101" s="262"/>
      <c r="CK101" s="262"/>
      <c r="CL101" s="262"/>
      <c r="CM101" s="262"/>
      <c r="CN101" s="262"/>
      <c r="CO101" s="262"/>
      <c r="CP101" s="262"/>
      <c r="CQ101" s="262"/>
      <c r="CR101" s="262"/>
      <c r="CU101" s="262"/>
      <c r="CZ101" s="262"/>
      <c r="DE101" s="262"/>
      <c r="DJ101" s="262"/>
    </row>
    <row r="102" spans="24:120" ht="1.5" hidden="1" customHeight="1" x14ac:dyDescent="0.2">
      <c r="CU102" s="262"/>
      <c r="CZ102" s="262"/>
      <c r="DE102" s="262"/>
      <c r="DJ102" s="262"/>
      <c r="DM102" s="262"/>
    </row>
    <row r="103" spans="24:120" ht="13" hidden="1" x14ac:dyDescent="0.2">
      <c r="CT103" s="262"/>
      <c r="CV103" s="262"/>
      <c r="CW103" s="262"/>
      <c r="CY103" s="262"/>
      <c r="DA103" s="262"/>
      <c r="DB103" s="262"/>
      <c r="DD103" s="262"/>
      <c r="DF103" s="262"/>
      <c r="DG103" s="262"/>
      <c r="DI103" s="262"/>
      <c r="DK103" s="262"/>
      <c r="DL103" s="262"/>
      <c r="DM103" s="262"/>
      <c r="DN103" s="262"/>
      <c r="DO103" s="262"/>
      <c r="DP103" s="262"/>
    </row>
    <row r="104" spans="24:120" ht="13" hidden="1" x14ac:dyDescent="0.2">
      <c r="CV104" s="262"/>
      <c r="CW104" s="262"/>
      <c r="DA104" s="262"/>
      <c r="DB104" s="262"/>
      <c r="DF104" s="262"/>
      <c r="DG104" s="262"/>
      <c r="DK104" s="262"/>
      <c r="DL104" s="262"/>
      <c r="DN104" s="262"/>
      <c r="DO104" s="262"/>
      <c r="DP104" s="262"/>
    </row>
    <row r="105" spans="24:120" ht="12.75" hidden="1" customHeight="1" x14ac:dyDescent="0.2"/>
  </sheetData>
  <sheetProtection algorithmName="SHA-512" hashValue="2LzlSYplVormeuS1CVOoIonLC8//A/LJLkzAP7dYHyXfDcJvvisrYhmDE0ARrrcZUEqU78BKRdJyv7KCNipFPQ==" saltValue="fMd0b2T9xNJk27AVHXhiHA==" spinCount="100000" sheet="1" objects="1" scenarios="1"/>
  <dataConsolidate/>
  <phoneticPr fontId="2"/>
  <printOptions horizontalCentered="1" verticalCentered="1"/>
  <pageMargins left="0" right="0" top="0" bottom="0" header="0" footer="0"/>
  <pageSetup paperSize="8" scale="6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Normal="100" zoomScaleSheetLayoutView="55" workbookViewId="0"/>
  </sheetViews>
  <sheetFormatPr defaultColWidth="0" defaultRowHeight="13.5" customHeight="1" zeroHeight="1" x14ac:dyDescent="0.2"/>
  <cols>
    <col min="1" max="116" width="2.54296875" style="263" customWidth="1"/>
    <col min="117" max="16384" width="9" style="262" hidden="1"/>
  </cols>
  <sheetData>
    <row r="1" spans="2:116" ht="13" x14ac:dyDescent="0.2">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c r="AI1" s="262"/>
      <c r="AJ1" s="262"/>
      <c r="AK1" s="262"/>
      <c r="AL1" s="262"/>
      <c r="AM1" s="262"/>
      <c r="AN1" s="262"/>
      <c r="AO1" s="262"/>
      <c r="AP1" s="262"/>
      <c r="AQ1" s="262"/>
      <c r="AR1" s="262"/>
      <c r="AS1" s="262"/>
      <c r="AT1" s="262"/>
      <c r="AU1" s="262"/>
      <c r="AV1" s="262"/>
      <c r="AW1" s="262"/>
      <c r="AX1" s="262"/>
      <c r="AY1" s="262"/>
      <c r="AZ1" s="262"/>
      <c r="BA1" s="262"/>
      <c r="BB1" s="262"/>
      <c r="BC1" s="262"/>
      <c r="BD1" s="262"/>
      <c r="BE1" s="262"/>
      <c r="BF1" s="262"/>
      <c r="BG1" s="262"/>
      <c r="BH1" s="262"/>
      <c r="BI1" s="262"/>
      <c r="BJ1" s="262"/>
      <c r="BK1" s="262"/>
      <c r="BL1" s="262"/>
      <c r="BM1" s="262"/>
      <c r="BN1" s="262"/>
      <c r="BO1" s="262"/>
      <c r="BP1" s="262"/>
      <c r="BQ1" s="262"/>
      <c r="BR1" s="262"/>
      <c r="BS1" s="262"/>
      <c r="BT1" s="262"/>
      <c r="BU1" s="262"/>
      <c r="BV1" s="262"/>
      <c r="BW1" s="262"/>
      <c r="BX1" s="262"/>
      <c r="BY1" s="262"/>
      <c r="BZ1" s="262"/>
      <c r="CA1" s="262"/>
      <c r="CB1" s="262"/>
      <c r="CC1" s="262"/>
      <c r="CD1" s="262"/>
      <c r="CE1" s="262"/>
      <c r="CF1" s="262"/>
      <c r="CG1" s="262"/>
      <c r="CH1" s="262"/>
      <c r="CI1" s="262"/>
      <c r="CJ1" s="262"/>
      <c r="CK1" s="262"/>
      <c r="CL1" s="262"/>
      <c r="CM1" s="262"/>
      <c r="CN1" s="262"/>
      <c r="CO1" s="262"/>
      <c r="CP1" s="262"/>
      <c r="CQ1" s="262"/>
      <c r="CR1" s="262"/>
      <c r="CS1" s="262"/>
      <c r="CT1" s="262"/>
      <c r="CU1" s="262"/>
      <c r="CV1" s="262"/>
      <c r="CW1" s="262"/>
      <c r="CX1" s="262"/>
      <c r="CY1" s="262"/>
      <c r="CZ1" s="262"/>
      <c r="DA1" s="262"/>
      <c r="DB1" s="262"/>
      <c r="DC1" s="262"/>
      <c r="DD1" s="262"/>
      <c r="DE1" s="262"/>
      <c r="DF1" s="262"/>
      <c r="DG1" s="262"/>
      <c r="DH1" s="262"/>
      <c r="DI1" s="262"/>
      <c r="DJ1" s="262"/>
      <c r="DK1" s="262"/>
      <c r="DL1" s="262"/>
    </row>
    <row r="2" spans="2:116" ht="13" x14ac:dyDescent="0.2"/>
    <row r="3" spans="2:116" ht="13" x14ac:dyDescent="0.2"/>
    <row r="4" spans="2:116" ht="13" x14ac:dyDescent="0.2">
      <c r="R4" s="262"/>
      <c r="S4" s="262"/>
      <c r="T4" s="262"/>
      <c r="U4" s="262"/>
      <c r="V4" s="262"/>
      <c r="W4" s="262"/>
      <c r="X4" s="262"/>
      <c r="Y4" s="262"/>
      <c r="Z4" s="262"/>
      <c r="AA4" s="262"/>
      <c r="AB4" s="262"/>
      <c r="AC4" s="262"/>
      <c r="AD4" s="262"/>
      <c r="AE4" s="262"/>
      <c r="AF4" s="262"/>
      <c r="AG4" s="262"/>
      <c r="AH4" s="262"/>
      <c r="AI4" s="262"/>
      <c r="AJ4" s="262"/>
      <c r="AK4" s="262"/>
      <c r="AL4" s="262"/>
      <c r="AM4" s="262"/>
      <c r="AN4" s="262"/>
      <c r="AO4" s="262"/>
      <c r="AP4" s="262"/>
      <c r="AQ4" s="262"/>
      <c r="AR4" s="262"/>
      <c r="AS4" s="262"/>
      <c r="AT4" s="262"/>
      <c r="AU4" s="262"/>
      <c r="AV4" s="262"/>
      <c r="AW4" s="262"/>
      <c r="AX4" s="262"/>
      <c r="AY4" s="262"/>
      <c r="AZ4" s="262"/>
      <c r="BA4" s="262"/>
      <c r="BB4" s="262"/>
      <c r="BC4" s="262"/>
      <c r="BD4" s="262"/>
      <c r="BE4" s="262"/>
      <c r="BF4" s="262"/>
      <c r="BG4" s="262"/>
      <c r="BH4" s="262"/>
      <c r="BI4" s="262"/>
      <c r="BJ4" s="262"/>
      <c r="BK4" s="262"/>
      <c r="BL4" s="262"/>
      <c r="BM4" s="262"/>
      <c r="BN4" s="262"/>
      <c r="BO4" s="262"/>
      <c r="BP4" s="262"/>
      <c r="BQ4" s="262"/>
      <c r="BR4" s="262"/>
      <c r="BS4" s="262"/>
      <c r="BT4" s="262"/>
      <c r="BU4" s="262"/>
      <c r="BV4" s="262"/>
      <c r="BW4" s="262"/>
      <c r="BX4" s="262"/>
      <c r="BY4" s="262"/>
      <c r="BZ4" s="262"/>
      <c r="CA4" s="262"/>
      <c r="CB4" s="262"/>
      <c r="CC4" s="262"/>
      <c r="CD4" s="262"/>
      <c r="CE4" s="262"/>
      <c r="CF4" s="262"/>
      <c r="CG4" s="262"/>
      <c r="CH4" s="262"/>
      <c r="CI4" s="262"/>
      <c r="CJ4" s="262"/>
      <c r="CK4" s="262"/>
      <c r="CL4" s="262"/>
      <c r="CM4" s="262"/>
      <c r="CN4" s="262"/>
      <c r="CO4" s="262"/>
      <c r="CP4" s="262"/>
      <c r="CQ4" s="262"/>
      <c r="CR4" s="262"/>
      <c r="CS4" s="262"/>
      <c r="CT4" s="262"/>
      <c r="CU4" s="262"/>
      <c r="CV4" s="262"/>
      <c r="CW4" s="262"/>
      <c r="CX4" s="262"/>
      <c r="CY4" s="262"/>
      <c r="CZ4" s="262"/>
      <c r="DA4" s="262"/>
      <c r="DB4" s="262"/>
      <c r="DC4" s="262"/>
      <c r="DD4" s="262"/>
      <c r="DE4" s="262"/>
      <c r="DF4" s="262"/>
      <c r="DG4" s="262"/>
      <c r="DH4" s="262"/>
      <c r="DI4" s="262"/>
      <c r="DJ4" s="262"/>
      <c r="DK4" s="262"/>
      <c r="DL4" s="262"/>
    </row>
    <row r="5" spans="2:116" ht="13" x14ac:dyDescent="0.2">
      <c r="R5" s="262"/>
      <c r="S5" s="262"/>
      <c r="T5" s="262"/>
      <c r="U5" s="262"/>
      <c r="V5" s="262"/>
      <c r="W5" s="262"/>
      <c r="X5" s="262"/>
      <c r="Y5" s="262"/>
      <c r="Z5" s="262"/>
      <c r="AA5" s="262"/>
      <c r="AB5" s="262"/>
      <c r="AC5" s="262"/>
      <c r="AD5" s="262"/>
      <c r="AE5" s="262"/>
      <c r="AF5" s="262"/>
      <c r="AG5" s="262"/>
      <c r="AH5" s="262"/>
      <c r="AI5" s="262"/>
      <c r="AJ5" s="262"/>
      <c r="AK5" s="262"/>
      <c r="AL5" s="262"/>
      <c r="AM5" s="262"/>
      <c r="AN5" s="262"/>
      <c r="AO5" s="262"/>
      <c r="AP5" s="262"/>
      <c r="AQ5" s="262"/>
      <c r="AR5" s="262"/>
      <c r="AS5" s="262"/>
      <c r="AT5" s="262"/>
      <c r="AU5" s="262"/>
      <c r="AV5" s="262"/>
      <c r="AW5" s="262"/>
      <c r="AX5" s="262"/>
      <c r="AY5" s="262"/>
      <c r="AZ5" s="262"/>
      <c r="BA5" s="262"/>
      <c r="BB5" s="262"/>
      <c r="BC5" s="262"/>
      <c r="BD5" s="262"/>
      <c r="BE5" s="262"/>
      <c r="BF5" s="262"/>
      <c r="BG5" s="262"/>
      <c r="BH5" s="262"/>
      <c r="BI5" s="262"/>
      <c r="BJ5" s="262"/>
      <c r="BK5" s="262"/>
      <c r="BL5" s="262"/>
      <c r="BM5" s="262"/>
      <c r="BN5" s="262"/>
      <c r="BO5" s="262"/>
      <c r="BP5" s="262"/>
      <c r="BQ5" s="262"/>
      <c r="BR5" s="262"/>
      <c r="BS5" s="262"/>
      <c r="BT5" s="262"/>
      <c r="BU5" s="262"/>
      <c r="BV5" s="262"/>
      <c r="BW5" s="262"/>
      <c r="BX5" s="262"/>
      <c r="BY5" s="262"/>
      <c r="BZ5" s="262"/>
      <c r="CA5" s="262"/>
      <c r="CB5" s="262"/>
      <c r="CC5" s="262"/>
      <c r="CD5" s="262"/>
      <c r="CE5" s="262"/>
      <c r="CF5" s="262"/>
      <c r="CG5" s="262"/>
      <c r="CH5" s="262"/>
      <c r="CI5" s="262"/>
      <c r="CJ5" s="262"/>
      <c r="CK5" s="262"/>
      <c r="CL5" s="262"/>
      <c r="CM5" s="262"/>
      <c r="CN5" s="262"/>
      <c r="CO5" s="262"/>
      <c r="CP5" s="262"/>
      <c r="CQ5" s="262"/>
      <c r="CR5" s="262"/>
      <c r="CS5" s="262"/>
      <c r="CT5" s="262"/>
      <c r="CU5" s="262"/>
      <c r="CV5" s="262"/>
      <c r="CW5" s="262"/>
      <c r="CX5" s="262"/>
      <c r="CY5" s="262"/>
      <c r="CZ5" s="262"/>
      <c r="DA5" s="262"/>
      <c r="DB5" s="262"/>
      <c r="DC5" s="262"/>
      <c r="DD5" s="262"/>
      <c r="DE5" s="262"/>
      <c r="DF5" s="262"/>
      <c r="DG5" s="262"/>
      <c r="DH5" s="262"/>
      <c r="DI5" s="262"/>
      <c r="DJ5" s="262"/>
      <c r="DK5" s="262"/>
      <c r="DL5" s="262"/>
    </row>
    <row r="6" spans="2:116" ht="13" x14ac:dyDescent="0.2"/>
    <row r="7" spans="2:116" ht="13" x14ac:dyDescent="0.2"/>
    <row r="8" spans="2:116" ht="13" x14ac:dyDescent="0.2"/>
    <row r="9" spans="2:116" ht="13" x14ac:dyDescent="0.2"/>
    <row r="10" spans="2:116" ht="13" x14ac:dyDescent="0.2"/>
    <row r="11" spans="2:116" ht="13" x14ac:dyDescent="0.2"/>
    <row r="12" spans="2:116" ht="13" x14ac:dyDescent="0.2"/>
    <row r="13" spans="2:116" ht="13" x14ac:dyDescent="0.2"/>
    <row r="14" spans="2:116" ht="13" x14ac:dyDescent="0.2"/>
    <row r="15" spans="2:116" ht="13" x14ac:dyDescent="0.2"/>
    <row r="16" spans="2:116" ht="13" x14ac:dyDescent="0.2"/>
    <row r="17" spans="9:116" ht="13" x14ac:dyDescent="0.2"/>
    <row r="18" spans="9:116" ht="13" x14ac:dyDescent="0.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62"/>
      <c r="AR18" s="262"/>
      <c r="AS18" s="262"/>
      <c r="AT18" s="262"/>
      <c r="AU18" s="262"/>
      <c r="AV18" s="262"/>
      <c r="AW18" s="262"/>
      <c r="AX18" s="262"/>
      <c r="AY18" s="262"/>
      <c r="AZ18" s="262"/>
      <c r="BA18" s="262"/>
      <c r="BB18" s="262"/>
      <c r="BC18" s="262"/>
      <c r="BD18" s="262"/>
      <c r="BE18" s="262"/>
      <c r="BF18" s="262"/>
      <c r="BG18" s="262"/>
      <c r="BH18" s="262"/>
      <c r="BI18" s="262"/>
      <c r="BJ18" s="262"/>
      <c r="BK18" s="262"/>
      <c r="BL18" s="262"/>
      <c r="BM18" s="262"/>
      <c r="BN18" s="262"/>
      <c r="BO18" s="262"/>
      <c r="BP18" s="262"/>
      <c r="BQ18" s="262"/>
      <c r="BR18" s="262"/>
      <c r="BS18" s="262"/>
      <c r="BT18" s="262"/>
      <c r="BU18" s="262"/>
      <c r="BV18" s="262"/>
      <c r="BW18" s="262"/>
      <c r="BX18" s="262"/>
      <c r="BY18" s="262"/>
      <c r="BZ18" s="262"/>
      <c r="CA18" s="262"/>
      <c r="CB18" s="262"/>
      <c r="CC18" s="262"/>
      <c r="CD18" s="262"/>
      <c r="CE18" s="262"/>
      <c r="CF18" s="262"/>
      <c r="CG18" s="262"/>
      <c r="CH18" s="262"/>
      <c r="CI18" s="262"/>
      <c r="CJ18" s="262"/>
      <c r="CK18" s="262"/>
      <c r="CL18" s="262"/>
      <c r="CM18" s="262"/>
      <c r="CN18" s="262"/>
      <c r="CO18" s="262"/>
      <c r="CP18" s="262"/>
      <c r="CQ18" s="262"/>
      <c r="CR18" s="262"/>
      <c r="CS18" s="262"/>
      <c r="CT18" s="262"/>
      <c r="CU18" s="262"/>
      <c r="CV18" s="262"/>
      <c r="CW18" s="262"/>
      <c r="CX18" s="262"/>
      <c r="CY18" s="262"/>
      <c r="CZ18" s="262"/>
      <c r="DA18" s="262"/>
      <c r="DB18" s="262"/>
      <c r="DC18" s="262"/>
      <c r="DD18" s="262"/>
      <c r="DE18" s="262"/>
      <c r="DF18" s="262"/>
      <c r="DG18" s="262"/>
      <c r="DH18" s="262"/>
      <c r="DI18" s="262"/>
      <c r="DJ18" s="262"/>
      <c r="DK18" s="262"/>
      <c r="DL18" s="262"/>
    </row>
    <row r="19" spans="9:116" ht="13" x14ac:dyDescent="0.2"/>
    <row r="20" spans="9:116" ht="13" x14ac:dyDescent="0.2"/>
    <row r="21" spans="9:116" ht="13" x14ac:dyDescent="0.2">
      <c r="DL21" s="262"/>
    </row>
    <row r="22" spans="9:116" ht="13" x14ac:dyDescent="0.2">
      <c r="DI22" s="262"/>
      <c r="DJ22" s="262"/>
      <c r="DK22" s="262"/>
      <c r="DL22" s="262"/>
    </row>
    <row r="23" spans="9:116" ht="13" x14ac:dyDescent="0.2">
      <c r="CY23" s="262"/>
      <c r="CZ23" s="262"/>
      <c r="DA23" s="262"/>
      <c r="DB23" s="262"/>
      <c r="DC23" s="262"/>
      <c r="DD23" s="262"/>
      <c r="DE23" s="262"/>
      <c r="DF23" s="262"/>
      <c r="DG23" s="262"/>
      <c r="DH23" s="262"/>
      <c r="DI23" s="262"/>
      <c r="DJ23" s="262"/>
      <c r="DK23" s="262"/>
      <c r="DL23" s="262"/>
    </row>
    <row r="24" spans="9:116" ht="13" x14ac:dyDescent="0.2"/>
    <row r="25" spans="9:116" ht="13" x14ac:dyDescent="0.2"/>
    <row r="26" spans="9:116" ht="13" x14ac:dyDescent="0.2"/>
    <row r="27" spans="9:116" ht="13" x14ac:dyDescent="0.2"/>
    <row r="28" spans="9:116" ht="13" x14ac:dyDescent="0.2"/>
    <row r="29" spans="9:116" ht="13" x14ac:dyDescent="0.2"/>
    <row r="30" spans="9:116" ht="13" x14ac:dyDescent="0.2"/>
    <row r="31" spans="9:116" ht="13" x14ac:dyDescent="0.2"/>
    <row r="32" spans="9:116" ht="13" x14ac:dyDescent="0.2"/>
    <row r="33" spans="15:116" ht="13" x14ac:dyDescent="0.2"/>
    <row r="34" spans="15:116" ht="13" x14ac:dyDescent="0.2"/>
    <row r="35" spans="15:116" ht="13" x14ac:dyDescent="0.2">
      <c r="CZ35" s="262"/>
      <c r="DA35" s="262"/>
      <c r="DB35" s="262"/>
      <c r="DC35" s="262"/>
      <c r="DD35" s="262"/>
      <c r="DE35" s="262"/>
      <c r="DF35" s="262"/>
      <c r="DG35" s="262"/>
      <c r="DH35" s="262"/>
      <c r="DI35" s="262"/>
      <c r="DJ35" s="262"/>
      <c r="DK35" s="262"/>
      <c r="DL35" s="262"/>
    </row>
    <row r="36" spans="15:116" ht="13" x14ac:dyDescent="0.2"/>
    <row r="37" spans="15:116" ht="13" x14ac:dyDescent="0.2">
      <c r="DL37" s="262"/>
    </row>
    <row r="38" spans="15:116" ht="13" x14ac:dyDescent="0.2">
      <c r="DI38" s="262"/>
      <c r="DJ38" s="262"/>
      <c r="DK38" s="262"/>
      <c r="DL38" s="262"/>
    </row>
    <row r="39" spans="15:116" ht="13" x14ac:dyDescent="0.2"/>
    <row r="40" spans="15:116" ht="13" x14ac:dyDescent="0.2"/>
    <row r="41" spans="15:116" ht="13" x14ac:dyDescent="0.2"/>
    <row r="42" spans="15:116" ht="13" x14ac:dyDescent="0.2"/>
    <row r="43" spans="15:116" ht="13" x14ac:dyDescent="0.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262"/>
      <c r="AQ43" s="262"/>
      <c r="AR43" s="262"/>
      <c r="AS43" s="262"/>
      <c r="AT43" s="262"/>
      <c r="AU43" s="262"/>
      <c r="AV43" s="262"/>
      <c r="AW43" s="262"/>
      <c r="AX43" s="262"/>
      <c r="AY43" s="262"/>
      <c r="AZ43" s="262"/>
      <c r="BA43" s="262"/>
      <c r="BB43" s="262"/>
      <c r="BC43" s="262"/>
      <c r="BD43" s="262"/>
      <c r="BE43" s="262"/>
      <c r="BF43" s="262"/>
      <c r="BG43" s="262"/>
      <c r="BH43" s="262"/>
      <c r="BI43" s="262"/>
      <c r="BJ43" s="262"/>
      <c r="BK43" s="262"/>
      <c r="BL43" s="262"/>
      <c r="BM43" s="262"/>
      <c r="BN43" s="262"/>
      <c r="BO43" s="262"/>
      <c r="BP43" s="262"/>
      <c r="BQ43" s="262"/>
      <c r="BR43" s="262"/>
      <c r="BS43" s="262"/>
      <c r="BT43" s="262"/>
      <c r="BU43" s="262"/>
      <c r="BV43" s="262"/>
      <c r="BW43" s="262"/>
      <c r="BX43" s="262"/>
      <c r="BY43" s="262"/>
      <c r="BZ43" s="262"/>
      <c r="CA43" s="262"/>
      <c r="CB43" s="262"/>
      <c r="CC43" s="262"/>
      <c r="CD43" s="262"/>
      <c r="CE43" s="262"/>
      <c r="CF43" s="262"/>
      <c r="CG43" s="262"/>
      <c r="CH43" s="262"/>
      <c r="CI43" s="262"/>
      <c r="CJ43" s="262"/>
      <c r="CK43" s="262"/>
      <c r="CL43" s="262"/>
      <c r="CM43" s="262"/>
      <c r="CN43" s="262"/>
      <c r="CO43" s="262"/>
      <c r="CP43" s="262"/>
      <c r="CQ43" s="262"/>
      <c r="CR43" s="262"/>
      <c r="CS43" s="262"/>
      <c r="CT43" s="262"/>
      <c r="CU43" s="262"/>
      <c r="CV43" s="262"/>
      <c r="CW43" s="262"/>
      <c r="CX43" s="262"/>
      <c r="CY43" s="262"/>
      <c r="CZ43" s="262"/>
      <c r="DA43" s="262"/>
      <c r="DB43" s="262"/>
      <c r="DC43" s="262"/>
      <c r="DD43" s="262"/>
      <c r="DE43" s="262"/>
      <c r="DF43" s="262"/>
      <c r="DG43" s="262"/>
      <c r="DH43" s="262"/>
      <c r="DI43" s="262"/>
      <c r="DJ43" s="262"/>
      <c r="DK43" s="262"/>
      <c r="DL43" s="262"/>
    </row>
    <row r="44" spans="15:116" ht="13" x14ac:dyDescent="0.2">
      <c r="DL44" s="262"/>
    </row>
    <row r="45" spans="15:116" ht="13" x14ac:dyDescent="0.2"/>
    <row r="46" spans="15:116" ht="13" x14ac:dyDescent="0.2">
      <c r="DA46" s="262"/>
      <c r="DB46" s="262"/>
      <c r="DC46" s="262"/>
      <c r="DD46" s="262"/>
      <c r="DE46" s="262"/>
      <c r="DF46" s="262"/>
      <c r="DG46" s="262"/>
      <c r="DH46" s="262"/>
      <c r="DI46" s="262"/>
      <c r="DJ46" s="262"/>
      <c r="DK46" s="262"/>
      <c r="DL46" s="262"/>
    </row>
    <row r="47" spans="15:116" ht="13" x14ac:dyDescent="0.2"/>
    <row r="48" spans="15:116" ht="13" x14ac:dyDescent="0.2"/>
    <row r="49" spans="104:116" ht="13" x14ac:dyDescent="0.2"/>
    <row r="50" spans="104:116" ht="13" x14ac:dyDescent="0.2">
      <c r="CZ50" s="262"/>
      <c r="DA50" s="262"/>
      <c r="DB50" s="262"/>
      <c r="DC50" s="262"/>
      <c r="DD50" s="262"/>
      <c r="DE50" s="262"/>
      <c r="DF50" s="262"/>
      <c r="DG50" s="262"/>
      <c r="DH50" s="262"/>
      <c r="DI50" s="262"/>
      <c r="DJ50" s="262"/>
      <c r="DK50" s="262"/>
      <c r="DL50" s="262"/>
    </row>
    <row r="51" spans="104:116" ht="13" x14ac:dyDescent="0.2"/>
    <row r="52" spans="104:116" ht="13" x14ac:dyDescent="0.2"/>
    <row r="53" spans="104:116" ht="13" x14ac:dyDescent="0.2">
      <c r="DL53" s="262"/>
    </row>
    <row r="54" spans="104:116" ht="13" x14ac:dyDescent="0.2"/>
    <row r="55" spans="104:116" ht="13" x14ac:dyDescent="0.2"/>
    <row r="56" spans="104:116" ht="13" x14ac:dyDescent="0.2"/>
    <row r="57" spans="104:116" ht="13" x14ac:dyDescent="0.2"/>
    <row r="58" spans="104:116" ht="13" x14ac:dyDescent="0.2"/>
    <row r="59" spans="104:116" ht="13" x14ac:dyDescent="0.2"/>
    <row r="60" spans="104:116" ht="13" x14ac:dyDescent="0.2"/>
    <row r="61" spans="104:116" ht="13" x14ac:dyDescent="0.2"/>
    <row r="62" spans="104:116" ht="13" x14ac:dyDescent="0.2"/>
    <row r="63" spans="104:116" ht="13" x14ac:dyDescent="0.2"/>
    <row r="64" spans="104:116" ht="13" x14ac:dyDescent="0.2"/>
    <row r="65" spans="107:116" ht="13" x14ac:dyDescent="0.2"/>
    <row r="66" spans="107:116" ht="13" x14ac:dyDescent="0.2"/>
    <row r="67" spans="107:116" ht="13" x14ac:dyDescent="0.2">
      <c r="DC67" s="262"/>
      <c r="DD67" s="262"/>
      <c r="DE67" s="262"/>
      <c r="DF67" s="262"/>
      <c r="DG67" s="262"/>
      <c r="DH67" s="262"/>
      <c r="DI67" s="262"/>
      <c r="DJ67" s="262"/>
      <c r="DK67" s="262"/>
      <c r="DL67" s="262"/>
    </row>
    <row r="68" spans="107:116" ht="13" x14ac:dyDescent="0.2"/>
    <row r="69" spans="107:116" ht="13" x14ac:dyDescent="0.2"/>
    <row r="70" spans="107:116" ht="13" x14ac:dyDescent="0.2"/>
    <row r="71" spans="107:116" ht="13" x14ac:dyDescent="0.2"/>
    <row r="72" spans="107:116" ht="13" x14ac:dyDescent="0.2"/>
    <row r="73" spans="107:116" ht="13" x14ac:dyDescent="0.2"/>
    <row r="74" spans="107:116" ht="13" x14ac:dyDescent="0.2"/>
    <row r="75" spans="107:116" ht="13" x14ac:dyDescent="0.2"/>
    <row r="76" spans="107:116" ht="13" x14ac:dyDescent="0.2"/>
    <row r="77" spans="107:116" ht="13" x14ac:dyDescent="0.2"/>
    <row r="78" spans="107:116" ht="13" x14ac:dyDescent="0.2"/>
    <row r="79" spans="107:116" ht="13" x14ac:dyDescent="0.2"/>
    <row r="80" spans="107:116" ht="13" x14ac:dyDescent="0.2"/>
    <row r="81" ht="13" x14ac:dyDescent="0.2"/>
    <row r="82" ht="13" x14ac:dyDescent="0.2"/>
    <row r="83" ht="13" x14ac:dyDescent="0.2"/>
    <row r="84" ht="13" x14ac:dyDescent="0.2"/>
    <row r="85" ht="13" x14ac:dyDescent="0.2"/>
    <row r="86" ht="13" x14ac:dyDescent="0.2"/>
    <row r="87" ht="13" x14ac:dyDescent="0.2"/>
    <row r="88" ht="13" x14ac:dyDescent="0.2"/>
    <row r="89" ht="13" x14ac:dyDescent="0.2"/>
  </sheetData>
  <sheetProtection algorithmName="SHA-512" hashValue="0bKWCx5TecKMZStjtLSPyJt+3wnu7Lr9OR2mw53EDXEphFZFZmfC628oE2LI+3K9el0KS+laR4/jlReD6nIwPg==" saltValue="Tru3WTUhTgLT6j7ICiM9xQ==" spinCount="100000" sheet="1" objects="1" scenarios="1"/>
  <dataConsolidate/>
  <phoneticPr fontId="2"/>
  <printOptions horizontalCentered="1" verticalCentered="1"/>
  <pageMargins left="0" right="0" top="0" bottom="0" header="0" footer="0"/>
  <pageSetup paperSize="8" scale="71"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4"/>
  <sheetViews>
    <sheetView showGridLines="0" view="pageBreakPreview" workbookViewId="0"/>
  </sheetViews>
  <sheetFormatPr defaultColWidth="0" defaultRowHeight="13.5" customHeight="1" zeroHeight="1" x14ac:dyDescent="0.2"/>
  <cols>
    <col min="1" max="36" width="2.453125" style="264" customWidth="1"/>
    <col min="37" max="44" width="17" style="264" customWidth="1"/>
    <col min="45" max="45" width="6.08984375" style="270" customWidth="1"/>
    <col min="46" max="46" width="3" style="268" customWidth="1"/>
    <col min="47" max="47" width="19.08984375" style="264" hidden="1" customWidth="1"/>
    <col min="48" max="52" width="12.54296875" style="264" hidden="1" customWidth="1"/>
    <col min="53" max="16384" width="8.54296875" style="264" hidden="1"/>
  </cols>
  <sheetData>
    <row r="1" spans="1:46" ht="13" x14ac:dyDescent="0.2">
      <c r="AS1" s="264"/>
      <c r="AT1" s="264"/>
    </row>
    <row r="2" spans="1:46" ht="13" x14ac:dyDescent="0.2">
      <c r="AS2" s="264"/>
      <c r="AT2" s="264"/>
    </row>
    <row r="3" spans="1:46" ht="13" x14ac:dyDescent="0.2">
      <c r="AS3" s="264"/>
      <c r="AT3" s="264"/>
    </row>
    <row r="4" spans="1:46" ht="13" x14ac:dyDescent="0.2">
      <c r="AS4" s="264"/>
      <c r="AT4" s="264"/>
    </row>
    <row r="5" spans="1:46" ht="16.5" x14ac:dyDescent="0.2">
      <c r="A5" s="265" t="s">
        <v>497</v>
      </c>
      <c r="B5" s="266"/>
      <c r="C5" s="266"/>
      <c r="D5" s="266"/>
      <c r="E5" s="266"/>
      <c r="F5" s="266"/>
      <c r="G5" s="266"/>
      <c r="H5" s="266"/>
      <c r="I5" s="266"/>
      <c r="J5" s="266"/>
      <c r="K5" s="266"/>
      <c r="L5" s="266"/>
      <c r="M5" s="266"/>
      <c r="N5" s="266"/>
      <c r="O5" s="266"/>
      <c r="P5" s="266"/>
      <c r="Q5" s="266"/>
      <c r="R5" s="266"/>
      <c r="S5" s="266"/>
      <c r="T5" s="266"/>
      <c r="U5" s="266"/>
      <c r="V5" s="266"/>
      <c r="W5" s="266"/>
      <c r="X5" s="266"/>
      <c r="Y5" s="266"/>
      <c r="Z5" s="266"/>
      <c r="AA5" s="266"/>
      <c r="AB5" s="266"/>
      <c r="AC5" s="266"/>
      <c r="AD5" s="266"/>
      <c r="AE5" s="266"/>
      <c r="AF5" s="266"/>
      <c r="AG5" s="266"/>
      <c r="AH5" s="266"/>
      <c r="AI5" s="266"/>
      <c r="AJ5" s="266"/>
      <c r="AK5" s="266"/>
      <c r="AL5" s="266"/>
      <c r="AM5" s="266"/>
      <c r="AN5" s="266"/>
      <c r="AO5" s="266"/>
      <c r="AP5" s="266"/>
      <c r="AQ5" s="266"/>
      <c r="AR5" s="266"/>
      <c r="AS5" s="267"/>
    </row>
    <row r="6" spans="1:46" ht="13" x14ac:dyDescent="0.2">
      <c r="A6" s="268"/>
      <c r="AK6" s="269" t="s">
        <v>498</v>
      </c>
      <c r="AL6" s="269"/>
      <c r="AM6" s="269"/>
      <c r="AN6" s="269"/>
    </row>
    <row r="7" spans="1:46" ht="13" x14ac:dyDescent="0.2">
      <c r="A7" s="268"/>
      <c r="AK7" s="271"/>
      <c r="AL7" s="272"/>
      <c r="AM7" s="272"/>
      <c r="AN7" s="273"/>
      <c r="AO7" s="1146" t="s">
        <v>499</v>
      </c>
      <c r="AP7" s="274"/>
      <c r="AQ7" s="275" t="s">
        <v>500</v>
      </c>
      <c r="AR7" s="276"/>
    </row>
    <row r="8" spans="1:46" ht="13" x14ac:dyDescent="0.2">
      <c r="A8" s="268"/>
      <c r="AK8" s="277"/>
      <c r="AL8" s="278"/>
      <c r="AM8" s="278"/>
      <c r="AN8" s="279"/>
      <c r="AO8" s="1147"/>
      <c r="AP8" s="280" t="s">
        <v>501</v>
      </c>
      <c r="AQ8" s="281" t="s">
        <v>502</v>
      </c>
      <c r="AR8" s="282" t="s">
        <v>503</v>
      </c>
    </row>
    <row r="9" spans="1:46" ht="13" x14ac:dyDescent="0.2">
      <c r="A9" s="268"/>
      <c r="AK9" s="1148" t="s">
        <v>504</v>
      </c>
      <c r="AL9" s="1149"/>
      <c r="AM9" s="1149"/>
      <c r="AN9" s="1150"/>
      <c r="AO9" s="283">
        <v>18292147</v>
      </c>
      <c r="AP9" s="283">
        <v>79645</v>
      </c>
      <c r="AQ9" s="284">
        <v>62629</v>
      </c>
      <c r="AR9" s="285">
        <v>27.2</v>
      </c>
    </row>
    <row r="10" spans="1:46" ht="13" x14ac:dyDescent="0.2">
      <c r="A10" s="268"/>
      <c r="AK10" s="1148" t="s">
        <v>505</v>
      </c>
      <c r="AL10" s="1149"/>
      <c r="AM10" s="1149"/>
      <c r="AN10" s="1150"/>
      <c r="AO10" s="286">
        <v>227713</v>
      </c>
      <c r="AP10" s="286">
        <v>991</v>
      </c>
      <c r="AQ10" s="287">
        <v>1046</v>
      </c>
      <c r="AR10" s="288">
        <v>-5.3</v>
      </c>
    </row>
    <row r="11" spans="1:46" ht="13.5" customHeight="1" x14ac:dyDescent="0.2">
      <c r="A11" s="268"/>
      <c r="AK11" s="1148" t="s">
        <v>506</v>
      </c>
      <c r="AL11" s="1149"/>
      <c r="AM11" s="1149"/>
      <c r="AN11" s="1150"/>
      <c r="AO11" s="286">
        <v>282669</v>
      </c>
      <c r="AP11" s="286">
        <v>1231</v>
      </c>
      <c r="AQ11" s="287">
        <v>841</v>
      </c>
      <c r="AR11" s="288">
        <v>46.4</v>
      </c>
    </row>
    <row r="12" spans="1:46" ht="13.5" customHeight="1" x14ac:dyDescent="0.2">
      <c r="A12" s="268"/>
      <c r="AK12" s="1148" t="s">
        <v>507</v>
      </c>
      <c r="AL12" s="1149"/>
      <c r="AM12" s="1149"/>
      <c r="AN12" s="1150"/>
      <c r="AO12" s="286" t="s">
        <v>508</v>
      </c>
      <c r="AP12" s="286" t="s">
        <v>508</v>
      </c>
      <c r="AQ12" s="287" t="s">
        <v>508</v>
      </c>
      <c r="AR12" s="288" t="s">
        <v>508</v>
      </c>
    </row>
    <row r="13" spans="1:46" ht="13.5" customHeight="1" x14ac:dyDescent="0.2">
      <c r="A13" s="268"/>
      <c r="AK13" s="1148" t="s">
        <v>509</v>
      </c>
      <c r="AL13" s="1149"/>
      <c r="AM13" s="1149"/>
      <c r="AN13" s="1150"/>
      <c r="AO13" s="286" t="s">
        <v>508</v>
      </c>
      <c r="AP13" s="286" t="s">
        <v>508</v>
      </c>
      <c r="AQ13" s="287" t="s">
        <v>508</v>
      </c>
      <c r="AR13" s="288" t="s">
        <v>508</v>
      </c>
    </row>
    <row r="14" spans="1:46" ht="13.5" customHeight="1" x14ac:dyDescent="0.2">
      <c r="A14" s="268"/>
      <c r="AK14" s="1148" t="s">
        <v>510</v>
      </c>
      <c r="AL14" s="1149"/>
      <c r="AM14" s="1149"/>
      <c r="AN14" s="1150"/>
      <c r="AO14" s="286">
        <v>761018</v>
      </c>
      <c r="AP14" s="286">
        <v>3314</v>
      </c>
      <c r="AQ14" s="287">
        <v>2247</v>
      </c>
      <c r="AR14" s="288">
        <v>47.5</v>
      </c>
    </row>
    <row r="15" spans="1:46" ht="13.5" customHeight="1" x14ac:dyDescent="0.2">
      <c r="A15" s="268"/>
      <c r="AK15" s="1148" t="s">
        <v>511</v>
      </c>
      <c r="AL15" s="1149"/>
      <c r="AM15" s="1149"/>
      <c r="AN15" s="1150"/>
      <c r="AO15" s="286">
        <v>401191</v>
      </c>
      <c r="AP15" s="286">
        <v>1747</v>
      </c>
      <c r="AQ15" s="287">
        <v>1478</v>
      </c>
      <c r="AR15" s="288">
        <v>18.2</v>
      </c>
    </row>
    <row r="16" spans="1:46" ht="13" x14ac:dyDescent="0.2">
      <c r="A16" s="268"/>
      <c r="AK16" s="1151" t="s">
        <v>512</v>
      </c>
      <c r="AL16" s="1152"/>
      <c r="AM16" s="1152"/>
      <c r="AN16" s="1153"/>
      <c r="AO16" s="286">
        <v>-1793988</v>
      </c>
      <c r="AP16" s="286">
        <v>-7811</v>
      </c>
      <c r="AQ16" s="287">
        <v>-5042</v>
      </c>
      <c r="AR16" s="288">
        <v>54.9</v>
      </c>
    </row>
    <row r="17" spans="1:46" ht="13" x14ac:dyDescent="0.2">
      <c r="A17" s="268"/>
      <c r="AK17" s="1151" t="s">
        <v>185</v>
      </c>
      <c r="AL17" s="1152"/>
      <c r="AM17" s="1152"/>
      <c r="AN17" s="1153"/>
      <c r="AO17" s="286">
        <v>18170750</v>
      </c>
      <c r="AP17" s="286">
        <v>79116</v>
      </c>
      <c r="AQ17" s="287">
        <v>63199</v>
      </c>
      <c r="AR17" s="288">
        <v>25.2</v>
      </c>
    </row>
    <row r="18" spans="1:46" ht="13" x14ac:dyDescent="0.2">
      <c r="A18" s="268"/>
      <c r="AQ18" s="289"/>
      <c r="AR18" s="289"/>
    </row>
    <row r="19" spans="1:46" ht="13" x14ac:dyDescent="0.2">
      <c r="A19" s="268"/>
      <c r="AK19" s="264" t="s">
        <v>513</v>
      </c>
    </row>
    <row r="20" spans="1:46" ht="13" x14ac:dyDescent="0.2">
      <c r="A20" s="268"/>
      <c r="AK20" s="290"/>
      <c r="AL20" s="291"/>
      <c r="AM20" s="291"/>
      <c r="AN20" s="292"/>
      <c r="AO20" s="293" t="s">
        <v>514</v>
      </c>
      <c r="AP20" s="294" t="s">
        <v>515</v>
      </c>
      <c r="AQ20" s="295" t="s">
        <v>516</v>
      </c>
      <c r="AR20" s="296"/>
    </row>
    <row r="21" spans="1:46" s="269" customFormat="1" ht="13" x14ac:dyDescent="0.2">
      <c r="A21" s="297"/>
      <c r="AK21" s="1143" t="s">
        <v>517</v>
      </c>
      <c r="AL21" s="1144"/>
      <c r="AM21" s="1144"/>
      <c r="AN21" s="1145"/>
      <c r="AO21" s="298">
        <v>8.2899999999999991</v>
      </c>
      <c r="AP21" s="299">
        <v>6.3</v>
      </c>
      <c r="AQ21" s="300">
        <v>1.99</v>
      </c>
      <c r="AS21" s="301"/>
      <c r="AT21" s="297"/>
    </row>
    <row r="22" spans="1:46" s="269" customFormat="1" ht="13" x14ac:dyDescent="0.2">
      <c r="A22" s="297"/>
      <c r="AK22" s="1143" t="s">
        <v>518</v>
      </c>
      <c r="AL22" s="1144"/>
      <c r="AM22" s="1144"/>
      <c r="AN22" s="1145"/>
      <c r="AO22" s="302">
        <v>98.1</v>
      </c>
      <c r="AP22" s="303">
        <v>99.1</v>
      </c>
      <c r="AQ22" s="304">
        <v>-1</v>
      </c>
      <c r="AR22" s="289"/>
      <c r="AS22" s="301"/>
      <c r="AT22" s="297"/>
    </row>
    <row r="23" spans="1:46" s="269" customFormat="1" ht="13" x14ac:dyDescent="0.2">
      <c r="A23" s="297"/>
      <c r="AP23" s="289"/>
      <c r="AQ23" s="289"/>
      <c r="AR23" s="289"/>
      <c r="AS23" s="301"/>
      <c r="AT23" s="297"/>
    </row>
    <row r="24" spans="1:46" s="269" customFormat="1" ht="13" x14ac:dyDescent="0.2">
      <c r="A24" s="297"/>
      <c r="AP24" s="289"/>
      <c r="AQ24" s="289"/>
      <c r="AR24" s="289"/>
      <c r="AS24" s="301"/>
      <c r="AT24" s="297"/>
    </row>
    <row r="25" spans="1:46" s="269" customFormat="1" ht="13" x14ac:dyDescent="0.2">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7"/>
    </row>
    <row r="26" spans="1:46" s="269" customFormat="1" ht="13" x14ac:dyDescent="0.2">
      <c r="A26" s="269" t="s">
        <v>519</v>
      </c>
      <c r="AP26" s="289"/>
      <c r="AQ26" s="289"/>
      <c r="AR26" s="289"/>
    </row>
    <row r="27" spans="1:46" ht="13" x14ac:dyDescent="0.2">
      <c r="A27" s="309"/>
      <c r="AS27" s="264"/>
      <c r="AT27" s="264"/>
    </row>
    <row r="28" spans="1:46" ht="16.5" x14ac:dyDescent="0.2">
      <c r="A28" s="265" t="s">
        <v>520</v>
      </c>
      <c r="B28" s="266"/>
      <c r="C28" s="266"/>
      <c r="D28" s="266"/>
      <c r="E28" s="266"/>
      <c r="F28" s="266"/>
      <c r="G28" s="266"/>
      <c r="H28" s="266"/>
      <c r="I28" s="266"/>
      <c r="J28" s="266"/>
      <c r="K28" s="266"/>
      <c r="L28" s="266"/>
      <c r="M28" s="266"/>
      <c r="N28" s="266"/>
      <c r="O28" s="266"/>
      <c r="P28" s="266"/>
      <c r="Q28" s="266"/>
      <c r="R28" s="266"/>
      <c r="S28" s="266"/>
      <c r="T28" s="266"/>
      <c r="U28" s="266"/>
      <c r="V28" s="266"/>
      <c r="W28" s="266"/>
      <c r="X28" s="266"/>
      <c r="Y28" s="266"/>
      <c r="Z28" s="266"/>
      <c r="AA28" s="266"/>
      <c r="AB28" s="266"/>
      <c r="AC28" s="266"/>
      <c r="AD28" s="266"/>
      <c r="AE28" s="266"/>
      <c r="AF28" s="266"/>
      <c r="AG28" s="266"/>
      <c r="AH28" s="266"/>
      <c r="AI28" s="266"/>
      <c r="AJ28" s="266"/>
      <c r="AK28" s="266"/>
      <c r="AL28" s="266"/>
      <c r="AM28" s="266"/>
      <c r="AN28" s="266"/>
      <c r="AO28" s="266"/>
      <c r="AP28" s="266"/>
      <c r="AQ28" s="266"/>
      <c r="AR28" s="266"/>
      <c r="AS28" s="310"/>
    </row>
    <row r="29" spans="1:46" ht="13" x14ac:dyDescent="0.2">
      <c r="A29" s="268"/>
      <c r="AK29" s="269" t="s">
        <v>521</v>
      </c>
      <c r="AL29" s="269"/>
      <c r="AM29" s="269"/>
      <c r="AN29" s="269"/>
      <c r="AS29" s="311"/>
    </row>
    <row r="30" spans="1:46" ht="13" x14ac:dyDescent="0.2">
      <c r="A30" s="268"/>
      <c r="AK30" s="271"/>
      <c r="AL30" s="272"/>
      <c r="AM30" s="272"/>
      <c r="AN30" s="273"/>
      <c r="AO30" s="1146" t="s">
        <v>499</v>
      </c>
      <c r="AP30" s="274"/>
      <c r="AQ30" s="275" t="s">
        <v>500</v>
      </c>
      <c r="AR30" s="276"/>
    </row>
    <row r="31" spans="1:46" ht="13" x14ac:dyDescent="0.2">
      <c r="A31" s="268"/>
      <c r="AK31" s="277"/>
      <c r="AL31" s="278"/>
      <c r="AM31" s="278"/>
      <c r="AN31" s="279"/>
      <c r="AO31" s="1147"/>
      <c r="AP31" s="280" t="s">
        <v>501</v>
      </c>
      <c r="AQ31" s="281" t="s">
        <v>502</v>
      </c>
      <c r="AR31" s="282" t="s">
        <v>503</v>
      </c>
    </row>
    <row r="32" spans="1:46" ht="27" customHeight="1" x14ac:dyDescent="0.2">
      <c r="A32" s="268"/>
      <c r="AK32" s="1159" t="s">
        <v>522</v>
      </c>
      <c r="AL32" s="1160"/>
      <c r="AM32" s="1160"/>
      <c r="AN32" s="1161"/>
      <c r="AO32" s="312">
        <v>1774800</v>
      </c>
      <c r="AP32" s="312">
        <v>7728</v>
      </c>
      <c r="AQ32" s="313">
        <v>4925</v>
      </c>
      <c r="AR32" s="314">
        <v>56.9</v>
      </c>
    </row>
    <row r="33" spans="1:46" ht="13.5" customHeight="1" x14ac:dyDescent="0.2">
      <c r="A33" s="268"/>
      <c r="AK33" s="1159" t="s">
        <v>523</v>
      </c>
      <c r="AL33" s="1160"/>
      <c r="AM33" s="1160"/>
      <c r="AN33" s="1161"/>
      <c r="AO33" s="312" t="s">
        <v>508</v>
      </c>
      <c r="AP33" s="312" t="s">
        <v>508</v>
      </c>
      <c r="AQ33" s="313" t="s">
        <v>508</v>
      </c>
      <c r="AR33" s="314" t="s">
        <v>508</v>
      </c>
    </row>
    <row r="34" spans="1:46" ht="27" customHeight="1" x14ac:dyDescent="0.2">
      <c r="A34" s="268"/>
      <c r="AK34" s="1159" t="s">
        <v>524</v>
      </c>
      <c r="AL34" s="1160"/>
      <c r="AM34" s="1160"/>
      <c r="AN34" s="1161"/>
      <c r="AO34" s="312" t="s">
        <v>508</v>
      </c>
      <c r="AP34" s="312" t="s">
        <v>508</v>
      </c>
      <c r="AQ34" s="313">
        <v>327</v>
      </c>
      <c r="AR34" s="314" t="s">
        <v>508</v>
      </c>
    </row>
    <row r="35" spans="1:46" ht="27" customHeight="1" x14ac:dyDescent="0.2">
      <c r="A35" s="268"/>
      <c r="AK35" s="1159" t="s">
        <v>525</v>
      </c>
      <c r="AL35" s="1160"/>
      <c r="AM35" s="1160"/>
      <c r="AN35" s="1161"/>
      <c r="AO35" s="312" t="s">
        <v>508</v>
      </c>
      <c r="AP35" s="312" t="s">
        <v>508</v>
      </c>
      <c r="AQ35" s="313">
        <v>27</v>
      </c>
      <c r="AR35" s="314" t="s">
        <v>508</v>
      </c>
    </row>
    <row r="36" spans="1:46" ht="27" customHeight="1" x14ac:dyDescent="0.2">
      <c r="A36" s="268"/>
      <c r="AK36" s="1159" t="s">
        <v>526</v>
      </c>
      <c r="AL36" s="1160"/>
      <c r="AM36" s="1160"/>
      <c r="AN36" s="1161"/>
      <c r="AO36" s="312">
        <v>93151</v>
      </c>
      <c r="AP36" s="312">
        <v>406</v>
      </c>
      <c r="AQ36" s="313">
        <v>286</v>
      </c>
      <c r="AR36" s="314">
        <v>42</v>
      </c>
    </row>
    <row r="37" spans="1:46" ht="13.5" customHeight="1" x14ac:dyDescent="0.2">
      <c r="A37" s="268"/>
      <c r="AK37" s="1159" t="s">
        <v>527</v>
      </c>
      <c r="AL37" s="1160"/>
      <c r="AM37" s="1160"/>
      <c r="AN37" s="1161"/>
      <c r="AO37" s="312" t="s">
        <v>508</v>
      </c>
      <c r="AP37" s="312" t="s">
        <v>508</v>
      </c>
      <c r="AQ37" s="313">
        <v>1760</v>
      </c>
      <c r="AR37" s="314" t="s">
        <v>508</v>
      </c>
    </row>
    <row r="38" spans="1:46" ht="27" customHeight="1" x14ac:dyDescent="0.2">
      <c r="A38" s="268"/>
      <c r="AK38" s="1162" t="s">
        <v>528</v>
      </c>
      <c r="AL38" s="1163"/>
      <c r="AM38" s="1163"/>
      <c r="AN38" s="1164"/>
      <c r="AO38" s="315" t="s">
        <v>508</v>
      </c>
      <c r="AP38" s="315" t="s">
        <v>508</v>
      </c>
      <c r="AQ38" s="316">
        <v>0</v>
      </c>
      <c r="AR38" s="304" t="s">
        <v>508</v>
      </c>
      <c r="AS38" s="311"/>
    </row>
    <row r="39" spans="1:46" ht="13" x14ac:dyDescent="0.2">
      <c r="A39" s="268"/>
      <c r="AK39" s="1162" t="s">
        <v>529</v>
      </c>
      <c r="AL39" s="1163"/>
      <c r="AM39" s="1163"/>
      <c r="AN39" s="1164"/>
      <c r="AO39" s="312" t="s">
        <v>508</v>
      </c>
      <c r="AP39" s="312" t="s">
        <v>508</v>
      </c>
      <c r="AQ39" s="313">
        <v>-11</v>
      </c>
      <c r="AR39" s="314" t="s">
        <v>508</v>
      </c>
      <c r="AS39" s="311"/>
    </row>
    <row r="40" spans="1:46" ht="27" customHeight="1" x14ac:dyDescent="0.2">
      <c r="A40" s="268"/>
      <c r="AK40" s="1159" t="s">
        <v>530</v>
      </c>
      <c r="AL40" s="1160"/>
      <c r="AM40" s="1160"/>
      <c r="AN40" s="1161"/>
      <c r="AO40" s="312">
        <v>-4154880</v>
      </c>
      <c r="AP40" s="312">
        <v>-18091</v>
      </c>
      <c r="AQ40" s="313">
        <v>-15582</v>
      </c>
      <c r="AR40" s="314">
        <v>16.100000000000001</v>
      </c>
      <c r="AS40" s="311"/>
    </row>
    <row r="41" spans="1:46" ht="13" x14ac:dyDescent="0.2">
      <c r="A41" s="268"/>
      <c r="AK41" s="1165" t="s">
        <v>299</v>
      </c>
      <c r="AL41" s="1166"/>
      <c r="AM41" s="1166"/>
      <c r="AN41" s="1167"/>
      <c r="AO41" s="312">
        <v>-2286929</v>
      </c>
      <c r="AP41" s="312">
        <v>-9957</v>
      </c>
      <c r="AQ41" s="313">
        <v>-8267</v>
      </c>
      <c r="AR41" s="314">
        <v>20.399999999999999</v>
      </c>
      <c r="AS41" s="311"/>
    </row>
    <row r="42" spans="1:46" ht="13" x14ac:dyDescent="0.2">
      <c r="A42" s="268"/>
      <c r="AK42" s="317" t="s">
        <v>531</v>
      </c>
      <c r="AQ42" s="289"/>
      <c r="AR42" s="289"/>
      <c r="AS42" s="311"/>
    </row>
    <row r="43" spans="1:46" ht="13" x14ac:dyDescent="0.2">
      <c r="A43" s="268"/>
      <c r="AP43" s="318"/>
      <c r="AQ43" s="289"/>
      <c r="AS43" s="311"/>
    </row>
    <row r="44" spans="1:46" ht="13" x14ac:dyDescent="0.2">
      <c r="A44" s="268"/>
      <c r="AQ44" s="289"/>
    </row>
    <row r="45" spans="1:46" ht="13" x14ac:dyDescent="0.2">
      <c r="A45" s="266"/>
      <c r="B45" s="266"/>
      <c r="C45" s="266"/>
      <c r="D45" s="266"/>
      <c r="E45" s="266"/>
      <c r="F45" s="266"/>
      <c r="G45" s="266"/>
      <c r="H45" s="266"/>
      <c r="I45" s="266"/>
      <c r="J45" s="266"/>
      <c r="K45" s="266"/>
      <c r="L45" s="266"/>
      <c r="M45" s="266"/>
      <c r="N45" s="266"/>
      <c r="O45" s="266"/>
      <c r="P45" s="266"/>
      <c r="Q45" s="266"/>
      <c r="R45" s="266"/>
      <c r="S45" s="266"/>
      <c r="T45" s="266"/>
      <c r="U45" s="266"/>
      <c r="V45" s="266"/>
      <c r="W45" s="266"/>
      <c r="X45" s="266"/>
      <c r="Y45" s="266"/>
      <c r="Z45" s="266"/>
      <c r="AA45" s="266"/>
      <c r="AB45" s="266"/>
      <c r="AC45" s="266"/>
      <c r="AD45" s="266"/>
      <c r="AE45" s="266"/>
      <c r="AF45" s="266"/>
      <c r="AG45" s="266"/>
      <c r="AH45" s="266"/>
      <c r="AI45" s="266"/>
      <c r="AJ45" s="266"/>
      <c r="AK45" s="266"/>
      <c r="AL45" s="266"/>
      <c r="AM45" s="266"/>
      <c r="AN45" s="266"/>
      <c r="AO45" s="266"/>
      <c r="AP45" s="266"/>
      <c r="AQ45" s="319"/>
      <c r="AR45" s="266"/>
      <c r="AS45" s="266"/>
      <c r="AT45" s="264"/>
    </row>
    <row r="46" spans="1:46" ht="13" x14ac:dyDescent="0.2">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4"/>
    </row>
    <row r="47" spans="1:46" ht="17.25" customHeight="1" x14ac:dyDescent="0.2">
      <c r="A47" s="321" t="s">
        <v>532</v>
      </c>
    </row>
    <row r="48" spans="1:46" ht="13" x14ac:dyDescent="0.2">
      <c r="A48" s="268"/>
      <c r="AK48" s="322" t="s">
        <v>533</v>
      </c>
      <c r="AL48" s="322"/>
      <c r="AM48" s="322"/>
      <c r="AN48" s="322"/>
      <c r="AO48" s="322"/>
      <c r="AP48" s="322"/>
      <c r="AQ48" s="323"/>
      <c r="AR48" s="322"/>
    </row>
    <row r="49" spans="1:44" ht="13.5" customHeight="1" x14ac:dyDescent="0.2">
      <c r="A49" s="268"/>
      <c r="AK49" s="324"/>
      <c r="AL49" s="325"/>
      <c r="AM49" s="1154" t="s">
        <v>499</v>
      </c>
      <c r="AN49" s="1156" t="s">
        <v>534</v>
      </c>
      <c r="AO49" s="1157"/>
      <c r="AP49" s="1157"/>
      <c r="AQ49" s="1157"/>
      <c r="AR49" s="1158"/>
    </row>
    <row r="50" spans="1:44" ht="13" x14ac:dyDescent="0.2">
      <c r="A50" s="268"/>
      <c r="AK50" s="326"/>
      <c r="AL50" s="327"/>
      <c r="AM50" s="1155"/>
      <c r="AN50" s="328" t="s">
        <v>535</v>
      </c>
      <c r="AO50" s="329" t="s">
        <v>536</v>
      </c>
      <c r="AP50" s="330" t="s">
        <v>537</v>
      </c>
      <c r="AQ50" s="331" t="s">
        <v>538</v>
      </c>
      <c r="AR50" s="332" t="s">
        <v>539</v>
      </c>
    </row>
    <row r="51" spans="1:44" ht="13" x14ac:dyDescent="0.2">
      <c r="A51" s="268"/>
      <c r="AK51" s="324" t="s">
        <v>540</v>
      </c>
      <c r="AL51" s="325"/>
      <c r="AM51" s="333">
        <v>10206623</v>
      </c>
      <c r="AN51" s="334">
        <v>46415</v>
      </c>
      <c r="AO51" s="335">
        <v>-0.3</v>
      </c>
      <c r="AP51" s="336">
        <v>43773</v>
      </c>
      <c r="AQ51" s="337">
        <v>-7</v>
      </c>
      <c r="AR51" s="338">
        <v>6.7</v>
      </c>
    </row>
    <row r="52" spans="1:44" ht="13" x14ac:dyDescent="0.2">
      <c r="A52" s="268"/>
      <c r="AK52" s="339"/>
      <c r="AL52" s="340" t="s">
        <v>541</v>
      </c>
      <c r="AM52" s="341">
        <v>8123469</v>
      </c>
      <c r="AN52" s="342">
        <v>36942</v>
      </c>
      <c r="AO52" s="343">
        <v>-6.1</v>
      </c>
      <c r="AP52" s="344">
        <v>30346</v>
      </c>
      <c r="AQ52" s="345">
        <v>-6.7</v>
      </c>
      <c r="AR52" s="346">
        <v>0.6</v>
      </c>
    </row>
    <row r="53" spans="1:44" ht="13" x14ac:dyDescent="0.2">
      <c r="A53" s="268"/>
      <c r="AK53" s="324" t="s">
        <v>542</v>
      </c>
      <c r="AL53" s="325"/>
      <c r="AM53" s="333">
        <v>6140146</v>
      </c>
      <c r="AN53" s="334">
        <v>27624</v>
      </c>
      <c r="AO53" s="335">
        <v>-40.5</v>
      </c>
      <c r="AP53" s="336">
        <v>51565</v>
      </c>
      <c r="AQ53" s="337">
        <v>17.8</v>
      </c>
      <c r="AR53" s="338">
        <v>-58.3</v>
      </c>
    </row>
    <row r="54" spans="1:44" ht="13" x14ac:dyDescent="0.2">
      <c r="A54" s="268"/>
      <c r="AK54" s="339"/>
      <c r="AL54" s="340" t="s">
        <v>541</v>
      </c>
      <c r="AM54" s="341">
        <v>4742098</v>
      </c>
      <c r="AN54" s="342">
        <v>21334</v>
      </c>
      <c r="AO54" s="343">
        <v>-42.3</v>
      </c>
      <c r="AP54" s="344">
        <v>35359</v>
      </c>
      <c r="AQ54" s="345">
        <v>16.5</v>
      </c>
      <c r="AR54" s="346">
        <v>-58.8</v>
      </c>
    </row>
    <row r="55" spans="1:44" ht="13" x14ac:dyDescent="0.2">
      <c r="A55" s="268"/>
      <c r="AK55" s="324" t="s">
        <v>543</v>
      </c>
      <c r="AL55" s="325"/>
      <c r="AM55" s="333">
        <v>9497632</v>
      </c>
      <c r="AN55" s="334">
        <v>42272</v>
      </c>
      <c r="AO55" s="335">
        <v>53</v>
      </c>
      <c r="AP55" s="336">
        <v>46686</v>
      </c>
      <c r="AQ55" s="337">
        <v>-9.5</v>
      </c>
      <c r="AR55" s="338">
        <v>62.5</v>
      </c>
    </row>
    <row r="56" spans="1:44" ht="13" x14ac:dyDescent="0.2">
      <c r="A56" s="268"/>
      <c r="AK56" s="339"/>
      <c r="AL56" s="340" t="s">
        <v>541</v>
      </c>
      <c r="AM56" s="341">
        <v>6651338</v>
      </c>
      <c r="AN56" s="342">
        <v>29604</v>
      </c>
      <c r="AO56" s="343">
        <v>38.799999999999997</v>
      </c>
      <c r="AP56" s="344">
        <v>32595</v>
      </c>
      <c r="AQ56" s="345">
        <v>-7.8</v>
      </c>
      <c r="AR56" s="346">
        <v>46.6</v>
      </c>
    </row>
    <row r="57" spans="1:44" ht="13" x14ac:dyDescent="0.2">
      <c r="A57" s="268"/>
      <c r="AK57" s="324" t="s">
        <v>544</v>
      </c>
      <c r="AL57" s="325"/>
      <c r="AM57" s="333">
        <v>10890037</v>
      </c>
      <c r="AN57" s="334">
        <v>48060</v>
      </c>
      <c r="AO57" s="335">
        <v>13.7</v>
      </c>
      <c r="AP57" s="336">
        <v>49796</v>
      </c>
      <c r="AQ57" s="337">
        <v>6.7</v>
      </c>
      <c r="AR57" s="338">
        <v>7</v>
      </c>
    </row>
    <row r="58" spans="1:44" ht="13" x14ac:dyDescent="0.2">
      <c r="A58" s="268"/>
      <c r="AK58" s="339"/>
      <c r="AL58" s="340" t="s">
        <v>541</v>
      </c>
      <c r="AM58" s="341">
        <v>8420652</v>
      </c>
      <c r="AN58" s="342">
        <v>37162</v>
      </c>
      <c r="AO58" s="343">
        <v>25.5</v>
      </c>
      <c r="AP58" s="344">
        <v>37281</v>
      </c>
      <c r="AQ58" s="345">
        <v>14.4</v>
      </c>
      <c r="AR58" s="346">
        <v>11.1</v>
      </c>
    </row>
    <row r="59" spans="1:44" ht="13" x14ac:dyDescent="0.2">
      <c r="A59" s="268"/>
      <c r="AK59" s="324" t="s">
        <v>545</v>
      </c>
      <c r="AL59" s="325"/>
      <c r="AM59" s="333">
        <v>9209845</v>
      </c>
      <c r="AN59" s="334">
        <v>40100</v>
      </c>
      <c r="AO59" s="335">
        <v>-16.600000000000001</v>
      </c>
      <c r="AP59" s="336">
        <v>51681</v>
      </c>
      <c r="AQ59" s="337">
        <v>3.8</v>
      </c>
      <c r="AR59" s="338">
        <v>-20.399999999999999</v>
      </c>
    </row>
    <row r="60" spans="1:44" ht="13" x14ac:dyDescent="0.2">
      <c r="A60" s="268"/>
      <c r="AK60" s="339"/>
      <c r="AL60" s="340" t="s">
        <v>541</v>
      </c>
      <c r="AM60" s="341">
        <v>6894318</v>
      </c>
      <c r="AN60" s="342">
        <v>30018</v>
      </c>
      <c r="AO60" s="343">
        <v>-19.2</v>
      </c>
      <c r="AP60" s="344">
        <v>37226</v>
      </c>
      <c r="AQ60" s="345">
        <v>-0.1</v>
      </c>
      <c r="AR60" s="346">
        <v>-19.100000000000001</v>
      </c>
    </row>
    <row r="61" spans="1:44" ht="13" x14ac:dyDescent="0.2">
      <c r="A61" s="268"/>
      <c r="AK61" s="324" t="s">
        <v>546</v>
      </c>
      <c r="AL61" s="347"/>
      <c r="AM61" s="333">
        <v>9188857</v>
      </c>
      <c r="AN61" s="334">
        <v>40894</v>
      </c>
      <c r="AO61" s="335">
        <v>1.9</v>
      </c>
      <c r="AP61" s="336">
        <v>48700</v>
      </c>
      <c r="AQ61" s="348">
        <v>2.4</v>
      </c>
      <c r="AR61" s="338">
        <v>-0.5</v>
      </c>
    </row>
    <row r="62" spans="1:44" ht="13" x14ac:dyDescent="0.2">
      <c r="A62" s="268"/>
      <c r="AK62" s="339"/>
      <c r="AL62" s="340" t="s">
        <v>541</v>
      </c>
      <c r="AM62" s="341">
        <v>6966375</v>
      </c>
      <c r="AN62" s="342">
        <v>31012</v>
      </c>
      <c r="AO62" s="343">
        <v>-0.7</v>
      </c>
      <c r="AP62" s="344">
        <v>34561</v>
      </c>
      <c r="AQ62" s="345">
        <v>3.3</v>
      </c>
      <c r="AR62" s="346">
        <v>-4</v>
      </c>
    </row>
    <row r="63" spans="1:44" ht="13" x14ac:dyDescent="0.2">
      <c r="A63" s="268"/>
    </row>
    <row r="64" spans="1:44" ht="13" x14ac:dyDescent="0.2">
      <c r="A64" s="268"/>
    </row>
    <row r="65" spans="1:46" ht="13" x14ac:dyDescent="0.2">
      <c r="A65" s="268"/>
    </row>
    <row r="66" spans="1:46" ht="13" x14ac:dyDescent="0.2">
      <c r="A66" s="349"/>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0"/>
    </row>
    <row r="67" spans="1:46" ht="13.5" hidden="1" customHeight="1" x14ac:dyDescent="0.2">
      <c r="AS67" s="264"/>
      <c r="AT67" s="264"/>
    </row>
    <row r="70" spans="1:46" ht="13" hidden="1" x14ac:dyDescent="0.2"/>
    <row r="71" spans="1:46" ht="13" hidden="1" x14ac:dyDescent="0.2"/>
    <row r="72" spans="1:46" ht="13" hidden="1" x14ac:dyDescent="0.2"/>
    <row r="73" spans="1:46" ht="13" hidden="1" x14ac:dyDescent="0.2"/>
    <row r="74" spans="1:46" ht="13" hidden="1" x14ac:dyDescent="0.2"/>
  </sheetData>
  <sheetProtection algorithmName="SHA-512" hashValue="I9spE6mZeEt72ccGMixGJgEHc2QXvkFYoaLGyzuYGGt+ORqZkLdEhm7IPz3kf+o9YoUg2JjyKU6wymoSjNRzKA==" saltValue="1pduo+CJH6Kb2hoIs+Aqhg=="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K22:AN22"/>
    <mergeCell ref="AO7:AO8"/>
    <mergeCell ref="AK9:AN9"/>
    <mergeCell ref="AK10:AN10"/>
    <mergeCell ref="AK11:AN11"/>
    <mergeCell ref="AK12:AN12"/>
    <mergeCell ref="AK13:AN13"/>
    <mergeCell ref="AK14:AN14"/>
    <mergeCell ref="AK15:AN15"/>
    <mergeCell ref="AK16:AN16"/>
    <mergeCell ref="AK17:AN17"/>
    <mergeCell ref="AK21:AN21"/>
  </mergeCells>
  <phoneticPr fontId="2"/>
  <printOptions horizontalCentered="1"/>
  <pageMargins left="0.39370078740157483" right="0.19685039370078741" top="0.39370078740157483" bottom="0.31496062992125984" header="0.51181102362204722" footer="0"/>
  <pageSetup paperSize="8" scale="87"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Normal="100" zoomScaleSheetLayoutView="55" workbookViewId="0"/>
  </sheetViews>
  <sheetFormatPr defaultColWidth="0" defaultRowHeight="13.5" customHeight="1" zeroHeight="1" x14ac:dyDescent="0.2"/>
  <cols>
    <col min="1" max="125" width="2.453125" style="263" customWidth="1"/>
    <col min="126" max="16384" width="9" style="262" hidden="1"/>
  </cols>
  <sheetData>
    <row r="1" spans="2:125" ht="13.5" customHeight="1" x14ac:dyDescent="0.2">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c r="AI1" s="262"/>
      <c r="AJ1" s="262"/>
      <c r="AK1" s="262"/>
      <c r="AL1" s="262"/>
      <c r="AM1" s="262"/>
      <c r="AN1" s="262"/>
      <c r="AO1" s="262"/>
      <c r="AP1" s="262"/>
      <c r="AQ1" s="262"/>
      <c r="AR1" s="262"/>
      <c r="AS1" s="262"/>
      <c r="AT1" s="262"/>
      <c r="AU1" s="262"/>
      <c r="AV1" s="262"/>
      <c r="AW1" s="262"/>
      <c r="AX1" s="262"/>
      <c r="AY1" s="262"/>
      <c r="AZ1" s="262"/>
      <c r="BA1" s="262"/>
      <c r="BB1" s="262"/>
      <c r="BC1" s="262"/>
      <c r="BD1" s="262"/>
      <c r="BE1" s="262"/>
      <c r="BF1" s="262"/>
      <c r="BG1" s="262"/>
      <c r="BH1" s="262"/>
      <c r="BI1" s="262"/>
      <c r="BJ1" s="262"/>
      <c r="BK1" s="262"/>
      <c r="BL1" s="262"/>
      <c r="BM1" s="262"/>
      <c r="BN1" s="262"/>
      <c r="BO1" s="262"/>
      <c r="BP1" s="262"/>
      <c r="BQ1" s="262"/>
      <c r="BR1" s="262"/>
      <c r="BS1" s="262"/>
      <c r="BT1" s="262"/>
      <c r="BU1" s="262"/>
      <c r="BV1" s="262"/>
      <c r="BW1" s="262"/>
      <c r="BX1" s="262"/>
      <c r="BY1" s="262"/>
      <c r="BZ1" s="262"/>
      <c r="CA1" s="262"/>
      <c r="CB1" s="262"/>
      <c r="CC1" s="262"/>
      <c r="CD1" s="262"/>
      <c r="CE1" s="262"/>
      <c r="CF1" s="262"/>
      <c r="CG1" s="262"/>
      <c r="CH1" s="262"/>
      <c r="CI1" s="262"/>
      <c r="CJ1" s="262"/>
      <c r="CK1" s="262"/>
      <c r="CL1" s="262"/>
      <c r="CM1" s="262"/>
      <c r="CN1" s="262"/>
      <c r="CO1" s="262"/>
      <c r="CP1" s="262"/>
      <c r="CQ1" s="262"/>
      <c r="CR1" s="262"/>
      <c r="CS1" s="262"/>
      <c r="CT1" s="262"/>
      <c r="CU1" s="262"/>
      <c r="CV1" s="262"/>
      <c r="CW1" s="262"/>
      <c r="CX1" s="262"/>
      <c r="CY1" s="262"/>
      <c r="CZ1" s="262"/>
      <c r="DA1" s="262"/>
      <c r="DB1" s="262"/>
      <c r="DC1" s="262"/>
      <c r="DD1" s="262"/>
      <c r="DE1" s="262"/>
      <c r="DF1" s="262"/>
      <c r="DG1" s="262"/>
      <c r="DH1" s="262"/>
      <c r="DI1" s="262"/>
      <c r="DJ1" s="262"/>
      <c r="DK1" s="262"/>
      <c r="DL1" s="262"/>
      <c r="DM1" s="262"/>
      <c r="DN1" s="262"/>
      <c r="DO1" s="262"/>
      <c r="DP1" s="262"/>
      <c r="DQ1" s="262"/>
      <c r="DR1" s="262"/>
      <c r="DS1" s="262"/>
      <c r="DT1" s="262"/>
      <c r="DU1" s="262"/>
    </row>
    <row r="2" spans="2:125" ht="13" x14ac:dyDescent="0.2">
      <c r="B2" s="262"/>
      <c r="DG2" s="262"/>
    </row>
    <row r="3" spans="2:125" ht="13" x14ac:dyDescent="0.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262"/>
      <c r="AG3" s="262"/>
      <c r="AH3" s="262"/>
      <c r="AI3" s="262"/>
      <c r="AJ3" s="262"/>
      <c r="AK3" s="262"/>
      <c r="AL3" s="262"/>
      <c r="AM3" s="262"/>
      <c r="AN3" s="262"/>
      <c r="AO3" s="262"/>
      <c r="AP3" s="262"/>
      <c r="AQ3" s="262"/>
      <c r="AR3" s="262"/>
      <c r="AS3" s="262"/>
      <c r="AT3" s="262"/>
      <c r="AU3" s="262"/>
      <c r="AV3" s="262"/>
      <c r="AW3" s="262"/>
      <c r="AX3" s="262"/>
      <c r="AY3" s="262"/>
      <c r="AZ3" s="262"/>
      <c r="BA3" s="262"/>
      <c r="BB3" s="262"/>
      <c r="BC3" s="262"/>
      <c r="BD3" s="262"/>
      <c r="BE3" s="262"/>
      <c r="BF3" s="262"/>
      <c r="BG3" s="262"/>
      <c r="BH3" s="262"/>
      <c r="BI3" s="262"/>
      <c r="BJ3" s="262"/>
      <c r="BK3" s="262"/>
      <c r="BL3" s="262"/>
      <c r="BM3" s="262"/>
      <c r="BN3" s="262"/>
      <c r="BO3" s="262"/>
      <c r="BP3" s="262"/>
      <c r="BQ3" s="262"/>
      <c r="BR3" s="262"/>
      <c r="BS3" s="262"/>
      <c r="BT3" s="262"/>
      <c r="BU3" s="262"/>
      <c r="BV3" s="262"/>
      <c r="BW3" s="262"/>
      <c r="BX3" s="262"/>
      <c r="BY3" s="262"/>
      <c r="BZ3" s="262"/>
      <c r="CA3" s="262"/>
      <c r="CB3" s="262"/>
      <c r="CC3" s="262"/>
      <c r="CD3" s="262"/>
      <c r="CE3" s="262"/>
      <c r="CF3" s="262"/>
      <c r="CG3" s="262"/>
      <c r="CH3" s="262"/>
      <c r="CI3" s="262"/>
      <c r="CJ3" s="262"/>
      <c r="CK3" s="262"/>
      <c r="CL3" s="262"/>
      <c r="CM3" s="262"/>
      <c r="CN3" s="262"/>
      <c r="CO3" s="262"/>
      <c r="CP3" s="262"/>
      <c r="CQ3" s="262"/>
      <c r="CR3" s="262"/>
      <c r="CS3" s="262"/>
      <c r="CT3" s="262"/>
      <c r="CU3" s="262"/>
      <c r="CV3" s="262"/>
      <c r="CW3" s="262"/>
      <c r="CX3" s="262"/>
      <c r="CY3" s="262"/>
      <c r="CZ3" s="262"/>
      <c r="DA3" s="262"/>
      <c r="DB3" s="262"/>
      <c r="DC3" s="262"/>
      <c r="DD3" s="262"/>
      <c r="DE3" s="262"/>
      <c r="DF3" s="262"/>
      <c r="DH3" s="262"/>
      <c r="DI3" s="262"/>
      <c r="DJ3" s="262"/>
      <c r="DK3" s="262"/>
      <c r="DL3" s="262"/>
      <c r="DM3" s="262"/>
      <c r="DN3" s="262"/>
      <c r="DO3" s="262"/>
      <c r="DP3" s="262"/>
      <c r="DQ3" s="262"/>
      <c r="DR3" s="262"/>
      <c r="DS3" s="262"/>
      <c r="DT3" s="262"/>
      <c r="DU3" s="262"/>
    </row>
    <row r="4" spans="2:125" ht="13" x14ac:dyDescent="0.2"/>
    <row r="5" spans="2:125" ht="13" x14ac:dyDescent="0.2"/>
    <row r="6" spans="2:125" ht="13" x14ac:dyDescent="0.2"/>
    <row r="7" spans="2:125" ht="13" x14ac:dyDescent="0.2"/>
    <row r="8" spans="2:125" ht="13" x14ac:dyDescent="0.2"/>
    <row r="9" spans="2:125" ht="13" x14ac:dyDescent="0.2">
      <c r="DU9" s="262"/>
    </row>
    <row r="10" spans="2:125" ht="13" x14ac:dyDescent="0.2"/>
    <row r="11" spans="2:125" ht="13" x14ac:dyDescent="0.2"/>
    <row r="12" spans="2:125" ht="13" x14ac:dyDescent="0.2"/>
    <row r="13" spans="2:125" ht="13" x14ac:dyDescent="0.2"/>
    <row r="14" spans="2:125" ht="13" x14ac:dyDescent="0.2"/>
    <row r="15" spans="2:125" ht="13" x14ac:dyDescent="0.2"/>
    <row r="16" spans="2:125" ht="13" x14ac:dyDescent="0.2"/>
    <row r="17" spans="125:125" ht="13" x14ac:dyDescent="0.2">
      <c r="DU17" s="262"/>
    </row>
    <row r="18" spans="125:125" ht="13" x14ac:dyDescent="0.2"/>
    <row r="19" spans="125:125" ht="13" x14ac:dyDescent="0.2"/>
    <row r="20" spans="125:125" ht="13" x14ac:dyDescent="0.2">
      <c r="DU20" s="262"/>
    </row>
    <row r="21" spans="125:125" ht="13" x14ac:dyDescent="0.2">
      <c r="DU21" s="262"/>
    </row>
    <row r="22" spans="125:125" ht="13" x14ac:dyDescent="0.2"/>
    <row r="23" spans="125:125" ht="13" x14ac:dyDescent="0.2"/>
    <row r="24" spans="125:125" ht="13" x14ac:dyDescent="0.2"/>
    <row r="25" spans="125:125" ht="13" x14ac:dyDescent="0.2"/>
    <row r="26" spans="125:125" ht="13" x14ac:dyDescent="0.2"/>
    <row r="27" spans="125:125" ht="13" x14ac:dyDescent="0.2"/>
    <row r="28" spans="125:125" ht="13" x14ac:dyDescent="0.2">
      <c r="DU28" s="262"/>
    </row>
    <row r="29" spans="125:125" ht="13" x14ac:dyDescent="0.2"/>
    <row r="30" spans="125:125" ht="13" x14ac:dyDescent="0.2"/>
    <row r="31" spans="125:125" ht="13" x14ac:dyDescent="0.2"/>
    <row r="32" spans="125:125" ht="13" x14ac:dyDescent="0.2"/>
    <row r="33" spans="2:125" ht="13" x14ac:dyDescent="0.2">
      <c r="B33" s="262"/>
      <c r="G33" s="262"/>
      <c r="I33" s="262"/>
    </row>
    <row r="34" spans="2:125" ht="13" x14ac:dyDescent="0.2">
      <c r="C34" s="262"/>
      <c r="P34" s="262"/>
      <c r="DE34" s="262"/>
      <c r="DH34" s="262"/>
    </row>
    <row r="35" spans="2:125" ht="13" x14ac:dyDescent="0.2">
      <c r="D35" s="262"/>
      <c r="E35" s="262"/>
      <c r="DG35" s="262"/>
      <c r="DJ35" s="262"/>
      <c r="DP35" s="262"/>
      <c r="DQ35" s="262"/>
      <c r="DR35" s="262"/>
      <c r="DS35" s="262"/>
      <c r="DT35" s="262"/>
      <c r="DU35" s="262"/>
    </row>
    <row r="36" spans="2:125" ht="13" x14ac:dyDescent="0.2">
      <c r="F36" s="262"/>
      <c r="H36" s="262"/>
      <c r="J36" s="262"/>
      <c r="K36" s="262"/>
      <c r="L36" s="262"/>
      <c r="M36" s="262"/>
      <c r="N36" s="262"/>
      <c r="O36" s="262"/>
      <c r="Q36" s="262"/>
      <c r="R36" s="262"/>
      <c r="S36" s="262"/>
      <c r="T36" s="262"/>
      <c r="U36" s="262"/>
      <c r="V36" s="262"/>
      <c r="W36" s="262"/>
      <c r="X36" s="262"/>
      <c r="Y36" s="262"/>
      <c r="Z36" s="262"/>
      <c r="AA36" s="262"/>
      <c r="AB36" s="262"/>
      <c r="AC36" s="262"/>
      <c r="AD36" s="262"/>
      <c r="AE36" s="262"/>
      <c r="AF36" s="262"/>
      <c r="AG36" s="262"/>
      <c r="AH36" s="262"/>
      <c r="AI36" s="262"/>
      <c r="AJ36" s="262"/>
      <c r="AK36" s="262"/>
      <c r="AL36" s="262"/>
      <c r="AM36" s="262"/>
      <c r="AN36" s="262"/>
      <c r="AO36" s="262"/>
      <c r="AP36" s="262"/>
      <c r="AQ36" s="262"/>
      <c r="AR36" s="262"/>
      <c r="AS36" s="262"/>
      <c r="AT36" s="262"/>
      <c r="AU36" s="262"/>
      <c r="AV36" s="262"/>
      <c r="AW36" s="262"/>
      <c r="AX36" s="262"/>
      <c r="AY36" s="262"/>
      <c r="AZ36" s="262"/>
      <c r="BA36" s="262"/>
      <c r="BB36" s="262"/>
      <c r="BC36" s="262"/>
      <c r="BD36" s="262"/>
      <c r="BE36" s="262"/>
      <c r="BF36" s="262"/>
      <c r="BG36" s="262"/>
      <c r="BH36" s="262"/>
      <c r="BI36" s="262"/>
      <c r="BJ36" s="262"/>
      <c r="BK36" s="262"/>
      <c r="BL36" s="262"/>
      <c r="BM36" s="262"/>
      <c r="BN36" s="262"/>
      <c r="BO36" s="262"/>
      <c r="BP36" s="262"/>
      <c r="BQ36" s="262"/>
      <c r="BR36" s="262"/>
      <c r="BS36" s="262"/>
      <c r="BT36" s="262"/>
      <c r="BU36" s="262"/>
      <c r="BV36" s="262"/>
      <c r="BW36" s="262"/>
      <c r="BX36" s="262"/>
      <c r="BY36" s="262"/>
      <c r="BZ36" s="262"/>
      <c r="CA36" s="262"/>
      <c r="CB36" s="262"/>
      <c r="CC36" s="262"/>
      <c r="CD36" s="262"/>
      <c r="CE36" s="262"/>
      <c r="CF36" s="262"/>
      <c r="CG36" s="262"/>
      <c r="CH36" s="262"/>
      <c r="CI36" s="262"/>
      <c r="CJ36" s="262"/>
      <c r="CK36" s="262"/>
      <c r="CL36" s="262"/>
      <c r="CM36" s="262"/>
      <c r="CN36" s="262"/>
      <c r="CO36" s="262"/>
      <c r="CP36" s="262"/>
      <c r="CQ36" s="262"/>
      <c r="CR36" s="262"/>
      <c r="CS36" s="262"/>
      <c r="CT36" s="262"/>
      <c r="CU36" s="262"/>
      <c r="CV36" s="262"/>
      <c r="CW36" s="262"/>
      <c r="CX36" s="262"/>
      <c r="CY36" s="262"/>
      <c r="CZ36" s="262"/>
      <c r="DA36" s="262"/>
      <c r="DB36" s="262"/>
      <c r="DC36" s="262"/>
      <c r="DD36" s="262"/>
      <c r="DF36" s="262"/>
      <c r="DI36" s="262"/>
      <c r="DK36" s="262"/>
      <c r="DL36" s="262"/>
      <c r="DM36" s="262"/>
      <c r="DN36" s="262"/>
      <c r="DO36" s="262"/>
      <c r="DP36" s="262"/>
      <c r="DQ36" s="262"/>
      <c r="DR36" s="262"/>
      <c r="DS36" s="262"/>
      <c r="DT36" s="262"/>
      <c r="DU36" s="262"/>
    </row>
    <row r="37" spans="2:125" ht="13" x14ac:dyDescent="0.2">
      <c r="DU37" s="262"/>
    </row>
    <row r="38" spans="2:125" ht="13" x14ac:dyDescent="0.2">
      <c r="DT38" s="262"/>
      <c r="DU38" s="262"/>
    </row>
    <row r="39" spans="2:125" ht="13" x14ac:dyDescent="0.2"/>
    <row r="40" spans="2:125" ht="13" x14ac:dyDescent="0.2">
      <c r="DH40" s="262"/>
    </row>
    <row r="41" spans="2:125" ht="13" x14ac:dyDescent="0.2">
      <c r="DE41" s="262"/>
    </row>
    <row r="42" spans="2:125" ht="13" x14ac:dyDescent="0.2">
      <c r="DG42" s="262"/>
      <c r="DJ42" s="262"/>
    </row>
    <row r="43" spans="2:125" ht="13" x14ac:dyDescent="0.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262"/>
      <c r="AQ43" s="262"/>
      <c r="AR43" s="262"/>
      <c r="AS43" s="262"/>
      <c r="AT43" s="262"/>
      <c r="AU43" s="262"/>
      <c r="AV43" s="262"/>
      <c r="AW43" s="262"/>
      <c r="AX43" s="262"/>
      <c r="AY43" s="262"/>
      <c r="AZ43" s="262"/>
      <c r="BA43" s="262"/>
      <c r="BB43" s="262"/>
      <c r="BC43" s="262"/>
      <c r="BD43" s="262"/>
      <c r="BE43" s="262"/>
      <c r="BF43" s="262"/>
      <c r="BG43" s="262"/>
      <c r="BH43" s="262"/>
      <c r="BI43" s="262"/>
      <c r="BJ43" s="262"/>
      <c r="BK43" s="262"/>
      <c r="BL43" s="262"/>
      <c r="BM43" s="262"/>
      <c r="BN43" s="262"/>
      <c r="BO43" s="262"/>
      <c r="BP43" s="262"/>
      <c r="BQ43" s="262"/>
      <c r="BR43" s="262"/>
      <c r="BS43" s="262"/>
      <c r="BT43" s="262"/>
      <c r="BU43" s="262"/>
      <c r="BV43" s="262"/>
      <c r="BW43" s="262"/>
      <c r="BX43" s="262"/>
      <c r="BY43" s="262"/>
      <c r="BZ43" s="262"/>
      <c r="CA43" s="262"/>
      <c r="CB43" s="262"/>
      <c r="CC43" s="262"/>
      <c r="CD43" s="262"/>
      <c r="CE43" s="262"/>
      <c r="CF43" s="262"/>
      <c r="CG43" s="262"/>
      <c r="CH43" s="262"/>
      <c r="CI43" s="262"/>
      <c r="CJ43" s="262"/>
      <c r="CK43" s="262"/>
      <c r="CL43" s="262"/>
      <c r="CM43" s="262"/>
      <c r="CN43" s="262"/>
      <c r="CO43" s="262"/>
      <c r="CP43" s="262"/>
      <c r="CQ43" s="262"/>
      <c r="CR43" s="262"/>
      <c r="CS43" s="262"/>
      <c r="CT43" s="262"/>
      <c r="CU43" s="262"/>
      <c r="CV43" s="262"/>
      <c r="CW43" s="262"/>
      <c r="CX43" s="262"/>
      <c r="CY43" s="262"/>
      <c r="CZ43" s="262"/>
      <c r="DA43" s="262"/>
      <c r="DB43" s="262"/>
      <c r="DC43" s="262"/>
      <c r="DD43" s="262"/>
      <c r="DF43" s="262"/>
      <c r="DI43" s="262"/>
      <c r="DK43" s="262"/>
      <c r="DL43" s="262"/>
      <c r="DM43" s="262"/>
      <c r="DN43" s="262"/>
      <c r="DO43" s="262"/>
      <c r="DP43" s="262"/>
      <c r="DQ43" s="262"/>
      <c r="DR43" s="262"/>
      <c r="DS43" s="262"/>
      <c r="DT43" s="262"/>
      <c r="DU43" s="262"/>
    </row>
    <row r="44" spans="2:125" ht="13" x14ac:dyDescent="0.2">
      <c r="DU44" s="262"/>
    </row>
    <row r="45" spans="2:125" ht="13" x14ac:dyDescent="0.2"/>
    <row r="46" spans="2:125" ht="13" x14ac:dyDescent="0.2"/>
    <row r="47" spans="2:125" ht="13" x14ac:dyDescent="0.2"/>
    <row r="48" spans="2:125" ht="13" x14ac:dyDescent="0.2">
      <c r="DT48" s="262"/>
      <c r="DU48" s="262"/>
    </row>
    <row r="49" spans="120:125" ht="13" x14ac:dyDescent="0.2">
      <c r="DU49" s="262"/>
    </row>
    <row r="50" spans="120:125" ht="13" x14ac:dyDescent="0.2">
      <c r="DU50" s="262"/>
    </row>
    <row r="51" spans="120:125" ht="13" x14ac:dyDescent="0.2">
      <c r="DP51" s="262"/>
      <c r="DQ51" s="262"/>
      <c r="DR51" s="262"/>
      <c r="DS51" s="262"/>
      <c r="DT51" s="262"/>
      <c r="DU51" s="262"/>
    </row>
    <row r="52" spans="120:125" ht="13" x14ac:dyDescent="0.2"/>
    <row r="53" spans="120:125" ht="13" x14ac:dyDescent="0.2"/>
    <row r="54" spans="120:125" ht="13" x14ac:dyDescent="0.2">
      <c r="DU54" s="262"/>
    </row>
    <row r="55" spans="120:125" ht="13" x14ac:dyDescent="0.2"/>
    <row r="56" spans="120:125" ht="13" x14ac:dyDescent="0.2"/>
    <row r="57" spans="120:125" ht="13" x14ac:dyDescent="0.2"/>
    <row r="58" spans="120:125" ht="13" x14ac:dyDescent="0.2">
      <c r="DU58" s="262"/>
    </row>
    <row r="59" spans="120:125" ht="13" x14ac:dyDescent="0.2"/>
    <row r="60" spans="120:125" ht="13" x14ac:dyDescent="0.2"/>
    <row r="61" spans="120:125" ht="13" x14ac:dyDescent="0.2"/>
    <row r="62" spans="120:125" ht="13" x14ac:dyDescent="0.2"/>
    <row r="63" spans="120:125" ht="13" x14ac:dyDescent="0.2">
      <c r="DU63" s="262"/>
    </row>
    <row r="64" spans="120:125" ht="13" x14ac:dyDescent="0.2">
      <c r="DT64" s="262"/>
      <c r="DU64" s="262"/>
    </row>
    <row r="65" spans="123:125" ht="13" x14ac:dyDescent="0.2"/>
    <row r="66" spans="123:125" ht="13" x14ac:dyDescent="0.2"/>
    <row r="67" spans="123:125" ht="13" x14ac:dyDescent="0.2"/>
    <row r="68" spans="123:125" ht="13" x14ac:dyDescent="0.2"/>
    <row r="69" spans="123:125" ht="13" x14ac:dyDescent="0.2">
      <c r="DS69" s="262"/>
      <c r="DT69" s="262"/>
      <c r="DU69" s="262"/>
    </row>
    <row r="70" spans="123:125" ht="13" x14ac:dyDescent="0.2"/>
    <row r="71" spans="123:125" ht="13" x14ac:dyDescent="0.2"/>
    <row r="72" spans="123:125" ht="13" x14ac:dyDescent="0.2"/>
    <row r="73" spans="123:125" ht="13" x14ac:dyDescent="0.2"/>
    <row r="74" spans="123:125" ht="13" x14ac:dyDescent="0.2"/>
    <row r="75" spans="123:125" ht="13" x14ac:dyDescent="0.2"/>
    <row r="76" spans="123:125" ht="13" x14ac:dyDescent="0.2"/>
    <row r="77" spans="123:125" ht="13" x14ac:dyDescent="0.2"/>
    <row r="78" spans="123:125" ht="13" x14ac:dyDescent="0.2"/>
    <row r="79" spans="123:125" ht="13" x14ac:dyDescent="0.2"/>
    <row r="80" spans="123:125" ht="13" x14ac:dyDescent="0.2"/>
    <row r="81" spans="116:125" ht="13" x14ac:dyDescent="0.2"/>
    <row r="82" spans="116:125" ht="13" x14ac:dyDescent="0.2">
      <c r="DL82" s="262"/>
    </row>
    <row r="83" spans="116:125" ht="13" x14ac:dyDescent="0.2">
      <c r="DM83" s="262"/>
      <c r="DN83" s="262"/>
      <c r="DO83" s="262"/>
      <c r="DP83" s="262"/>
      <c r="DQ83" s="262"/>
      <c r="DR83" s="262"/>
      <c r="DS83" s="262"/>
      <c r="DT83" s="262"/>
      <c r="DU83" s="262"/>
    </row>
    <row r="84" spans="116:125" ht="13" x14ac:dyDescent="0.2"/>
    <row r="85" spans="116:125" ht="13" x14ac:dyDescent="0.2"/>
    <row r="86" spans="116:125" ht="13" x14ac:dyDescent="0.2"/>
    <row r="87" spans="116:125" ht="13" x14ac:dyDescent="0.2"/>
    <row r="88" spans="116:125" ht="13" x14ac:dyDescent="0.2">
      <c r="DU88" s="262"/>
    </row>
    <row r="89" spans="116:125" ht="13" x14ac:dyDescent="0.2"/>
    <row r="90" spans="116:125" ht="13" x14ac:dyDescent="0.2"/>
    <row r="91" spans="116:125" ht="13" x14ac:dyDescent="0.2"/>
    <row r="92" spans="116:125" ht="13.5" customHeight="1" x14ac:dyDescent="0.2"/>
    <row r="93" spans="116:125" ht="13.5" customHeight="1" x14ac:dyDescent="0.2"/>
    <row r="94" spans="116:125" ht="13.5" customHeight="1" x14ac:dyDescent="0.2">
      <c r="DS94" s="262"/>
      <c r="DT94" s="262"/>
      <c r="DU94" s="262"/>
    </row>
    <row r="95" spans="116:125" ht="13.5" customHeight="1" x14ac:dyDescent="0.2">
      <c r="DU95" s="262"/>
    </row>
    <row r="96" spans="116:125" ht="13.5" customHeight="1" x14ac:dyDescent="0.2"/>
    <row r="97" spans="124:125" ht="13.5" customHeight="1" x14ac:dyDescent="0.2"/>
    <row r="98" spans="124:125" ht="13.5" customHeight="1" x14ac:dyDescent="0.2"/>
    <row r="99" spans="124:125" ht="13.5" customHeight="1" x14ac:dyDescent="0.2"/>
    <row r="100" spans="124:125" ht="13.5" customHeight="1" x14ac:dyDescent="0.2"/>
    <row r="101" spans="124:125" ht="13.5" customHeight="1" x14ac:dyDescent="0.2">
      <c r="DU101" s="262"/>
    </row>
    <row r="102" spans="124:125" ht="13.5" customHeight="1" x14ac:dyDescent="0.2"/>
    <row r="103" spans="124:125" ht="13.5" customHeight="1" x14ac:dyDescent="0.2"/>
    <row r="104" spans="124:125" ht="13.5" customHeight="1" x14ac:dyDescent="0.2">
      <c r="DT104" s="262"/>
      <c r="DU104" s="262"/>
    </row>
    <row r="105" spans="124:125" ht="13.5" customHeight="1" x14ac:dyDescent="0.2"/>
    <row r="106" spans="124:125" ht="13.5" customHeight="1" x14ac:dyDescent="0.2"/>
    <row r="107" spans="124:125" ht="13.5" customHeight="1" x14ac:dyDescent="0.2"/>
    <row r="108" spans="124:125" ht="13.5" customHeight="1" x14ac:dyDescent="0.2"/>
    <row r="109" spans="124:125" ht="13.5" customHeight="1" x14ac:dyDescent="0.2"/>
    <row r="110" spans="124:125" ht="13.5" customHeight="1" x14ac:dyDescent="0.2"/>
    <row r="111" spans="124:125" ht="13.5" customHeight="1" x14ac:dyDescent="0.2"/>
    <row r="112" spans="124:125"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62" t="s">
        <v>548</v>
      </c>
    </row>
    <row r="121" spans="125:125" ht="13.5" hidden="1" customHeight="1" x14ac:dyDescent="0.2">
      <c r="DU121" s="262"/>
    </row>
  </sheetData>
  <sheetProtection algorithmName="SHA-512" hashValue="ahROJRx5eRLPu30AnxP0FZwlqeGnh6eqOYPezYA60gJVGU6KWN5HfYmDl9krBMLXPAFcmHlz6lducl0CeidriQ==" saltValue="qUAZPL3Y9+ujwb7pVV+cvg==" spinCount="100000" sheet="1" objects="1" scenarios="1"/>
  <dataConsolidate/>
  <phoneticPr fontId="2"/>
  <printOptions horizontalCentered="1" verticalCentered="1"/>
  <pageMargins left="0" right="0" top="0.19685039370078741" bottom="0" header="0.39370078740157483" footer="0"/>
  <pageSetup paperSize="8" scale="54"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Normal="100" zoomScaleSheetLayoutView="55" workbookViewId="0"/>
  </sheetViews>
  <sheetFormatPr defaultColWidth="0" defaultRowHeight="13.5" customHeight="1" zeroHeight="1" x14ac:dyDescent="0.2"/>
  <cols>
    <col min="1" max="125" width="2.453125" style="263" customWidth="1"/>
    <col min="126" max="142" width="0" style="262" hidden="1" customWidth="1"/>
    <col min="143" max="16384" width="9" style="262" hidden="1"/>
  </cols>
  <sheetData>
    <row r="1" spans="1:125" ht="13.5" customHeight="1" x14ac:dyDescent="0.2">
      <c r="A1" s="262"/>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c r="AI1" s="262"/>
      <c r="AJ1" s="262"/>
      <c r="AK1" s="262"/>
      <c r="AL1" s="262"/>
      <c r="AM1" s="262"/>
      <c r="AN1" s="262"/>
      <c r="AO1" s="262"/>
      <c r="AP1" s="262"/>
      <c r="AQ1" s="262"/>
      <c r="AR1" s="262"/>
      <c r="AS1" s="262"/>
      <c r="AT1" s="262"/>
      <c r="AU1" s="262"/>
      <c r="AV1" s="262"/>
      <c r="AW1" s="262"/>
      <c r="AX1" s="262"/>
      <c r="AY1" s="262"/>
      <c r="AZ1" s="262"/>
      <c r="BA1" s="262"/>
      <c r="BB1" s="262"/>
      <c r="BC1" s="262"/>
      <c r="BD1" s="262"/>
      <c r="BE1" s="262"/>
      <c r="BF1" s="262"/>
      <c r="BG1" s="262"/>
      <c r="BH1" s="262"/>
      <c r="BI1" s="262"/>
      <c r="BJ1" s="262"/>
      <c r="BK1" s="262"/>
      <c r="BL1" s="262"/>
      <c r="BM1" s="262"/>
      <c r="BN1" s="262"/>
      <c r="BO1" s="262"/>
      <c r="BP1" s="262"/>
      <c r="BQ1" s="262"/>
      <c r="BR1" s="262"/>
      <c r="BS1" s="262"/>
      <c r="BT1" s="262"/>
      <c r="BU1" s="262"/>
      <c r="BV1" s="262"/>
      <c r="BW1" s="262"/>
      <c r="BX1" s="262"/>
      <c r="BY1" s="262"/>
      <c r="BZ1" s="262"/>
      <c r="CA1" s="262"/>
      <c r="CB1" s="262"/>
      <c r="CC1" s="262"/>
      <c r="CD1" s="262"/>
      <c r="CE1" s="262"/>
      <c r="CF1" s="262"/>
      <c r="CG1" s="262"/>
      <c r="CH1" s="262"/>
      <c r="CI1" s="262"/>
      <c r="CJ1" s="262"/>
      <c r="CK1" s="262"/>
      <c r="CL1" s="262"/>
      <c r="CM1" s="262"/>
      <c r="CN1" s="262"/>
      <c r="CO1" s="262"/>
      <c r="CP1" s="262"/>
      <c r="CQ1" s="262"/>
      <c r="CR1" s="262"/>
      <c r="CS1" s="262"/>
      <c r="CT1" s="262"/>
      <c r="CU1" s="262"/>
      <c r="CV1" s="262"/>
      <c r="CW1" s="262"/>
      <c r="CX1" s="262"/>
      <c r="CY1" s="262"/>
      <c r="CZ1" s="262"/>
      <c r="DA1" s="262"/>
      <c r="DB1" s="262"/>
      <c r="DC1" s="262"/>
      <c r="DD1" s="262"/>
      <c r="DE1" s="262"/>
      <c r="DF1" s="262"/>
      <c r="DG1" s="262"/>
      <c r="DH1" s="262"/>
      <c r="DI1" s="262"/>
      <c r="DJ1" s="262"/>
      <c r="DK1" s="262"/>
      <c r="DL1" s="262"/>
      <c r="DM1" s="262"/>
      <c r="DN1" s="262"/>
      <c r="DO1" s="262"/>
      <c r="DP1" s="262"/>
      <c r="DQ1" s="262"/>
      <c r="DR1" s="262"/>
      <c r="DS1" s="262"/>
      <c r="DT1" s="262"/>
      <c r="DU1" s="262"/>
    </row>
    <row r="2" spans="1:125" ht="13" x14ac:dyDescent="0.2">
      <c r="B2" s="262"/>
      <c r="T2" s="262"/>
    </row>
    <row r="3" spans="1:125" ht="13" x14ac:dyDescent="0.2">
      <c r="C3" s="262"/>
      <c r="D3" s="262"/>
      <c r="E3" s="262"/>
      <c r="F3" s="262"/>
      <c r="G3" s="262"/>
      <c r="H3" s="262"/>
      <c r="I3" s="262"/>
      <c r="J3" s="262"/>
      <c r="K3" s="262"/>
      <c r="L3" s="262"/>
      <c r="M3" s="262"/>
      <c r="N3" s="262"/>
      <c r="O3" s="262"/>
      <c r="P3" s="262"/>
      <c r="Q3" s="262"/>
      <c r="R3" s="262"/>
      <c r="S3" s="262"/>
      <c r="U3" s="262"/>
      <c r="V3" s="262"/>
      <c r="W3" s="262"/>
      <c r="X3" s="262"/>
      <c r="Y3" s="262"/>
      <c r="Z3" s="262"/>
      <c r="AA3" s="262"/>
      <c r="AB3" s="262"/>
      <c r="AC3" s="262"/>
      <c r="AD3" s="262"/>
      <c r="AE3" s="262"/>
      <c r="AF3" s="262"/>
      <c r="AG3" s="262"/>
      <c r="AH3" s="262"/>
      <c r="AI3" s="262"/>
      <c r="AJ3" s="262"/>
      <c r="AK3" s="262"/>
      <c r="AL3" s="262"/>
      <c r="AM3" s="262"/>
      <c r="AN3" s="262"/>
      <c r="AO3" s="262"/>
      <c r="AP3" s="262"/>
      <c r="AQ3" s="262"/>
      <c r="AR3" s="262"/>
      <c r="AS3" s="262"/>
      <c r="AT3" s="262"/>
      <c r="AU3" s="262"/>
      <c r="AV3" s="262"/>
      <c r="AW3" s="262"/>
      <c r="AX3" s="262"/>
      <c r="AY3" s="262"/>
      <c r="AZ3" s="262"/>
      <c r="BA3" s="262"/>
      <c r="BB3" s="262"/>
      <c r="BC3" s="262"/>
      <c r="BD3" s="262"/>
      <c r="BE3" s="262"/>
      <c r="BF3" s="262"/>
      <c r="BG3" s="262"/>
      <c r="BH3" s="262"/>
      <c r="BI3" s="262"/>
      <c r="BJ3" s="262"/>
      <c r="BK3" s="262"/>
      <c r="BL3" s="262"/>
      <c r="BM3" s="262"/>
      <c r="BN3" s="262"/>
      <c r="BO3" s="262"/>
      <c r="BP3" s="262"/>
      <c r="BQ3" s="262"/>
      <c r="BR3" s="262"/>
      <c r="BS3" s="262"/>
      <c r="BT3" s="262"/>
      <c r="BU3" s="262"/>
      <c r="BV3" s="262"/>
      <c r="BW3" s="262"/>
      <c r="BX3" s="262"/>
      <c r="BY3" s="262"/>
      <c r="BZ3" s="262"/>
      <c r="CA3" s="262"/>
      <c r="CB3" s="262"/>
      <c r="CC3" s="262"/>
      <c r="CD3" s="262"/>
      <c r="CE3" s="262"/>
      <c r="CF3" s="262"/>
      <c r="CG3" s="262"/>
      <c r="CH3" s="262"/>
      <c r="CI3" s="262"/>
      <c r="CJ3" s="262"/>
      <c r="CK3" s="262"/>
      <c r="CL3" s="262"/>
      <c r="CM3" s="262"/>
      <c r="CN3" s="262"/>
      <c r="CO3" s="262"/>
      <c r="CP3" s="262"/>
      <c r="CQ3" s="262"/>
      <c r="CR3" s="262"/>
      <c r="CS3" s="262"/>
      <c r="CT3" s="262"/>
      <c r="CU3" s="262"/>
      <c r="CV3" s="262"/>
      <c r="CW3" s="262"/>
      <c r="CX3" s="262"/>
      <c r="CY3" s="262"/>
      <c r="CZ3" s="262"/>
      <c r="DA3" s="262"/>
      <c r="DB3" s="262"/>
      <c r="DC3" s="262"/>
      <c r="DD3" s="262"/>
      <c r="DE3" s="262"/>
      <c r="DF3" s="262"/>
      <c r="DG3" s="262"/>
      <c r="DH3" s="262"/>
      <c r="DI3" s="262"/>
      <c r="DJ3" s="262"/>
      <c r="DK3" s="262"/>
      <c r="DL3" s="262"/>
      <c r="DM3" s="262"/>
      <c r="DN3" s="262"/>
      <c r="DO3" s="262"/>
      <c r="DP3" s="262"/>
      <c r="DQ3" s="262"/>
      <c r="DR3" s="262"/>
      <c r="DS3" s="262"/>
      <c r="DT3" s="262"/>
      <c r="DU3" s="262"/>
    </row>
    <row r="4" spans="1:125" ht="13" x14ac:dyDescent="0.2"/>
    <row r="5" spans="1:125" ht="13" x14ac:dyDescent="0.2"/>
    <row r="6" spans="1:125" ht="13" x14ac:dyDescent="0.2"/>
    <row r="7" spans="1:125" ht="13" x14ac:dyDescent="0.2"/>
    <row r="8" spans="1:125" ht="13" x14ac:dyDescent="0.2"/>
    <row r="9" spans="1:125" ht="13" x14ac:dyDescent="0.2"/>
    <row r="10" spans="1:125" ht="13" x14ac:dyDescent="0.2"/>
    <row r="11" spans="1:125" ht="13" x14ac:dyDescent="0.2"/>
    <row r="12" spans="1:125" ht="13" x14ac:dyDescent="0.2"/>
    <row r="13" spans="1:125" ht="13" x14ac:dyDescent="0.2"/>
    <row r="14" spans="1:125" ht="13" x14ac:dyDescent="0.2"/>
    <row r="15" spans="1:125" ht="13" x14ac:dyDescent="0.2"/>
    <row r="16" spans="1:125" ht="13" x14ac:dyDescent="0.2"/>
    <row r="17" ht="13" x14ac:dyDescent="0.2"/>
    <row r="18" ht="13" x14ac:dyDescent="0.2"/>
    <row r="19" ht="13" x14ac:dyDescent="0.2"/>
    <row r="20" ht="13" x14ac:dyDescent="0.2"/>
    <row r="21" ht="13" x14ac:dyDescent="0.2"/>
    <row r="22" ht="13" x14ac:dyDescent="0.2"/>
    <row r="23" ht="13" x14ac:dyDescent="0.2"/>
    <row r="24" ht="13" x14ac:dyDescent="0.2"/>
    <row r="25" ht="13" x14ac:dyDescent="0.2"/>
    <row r="26" ht="13" x14ac:dyDescent="0.2"/>
    <row r="27" ht="13" x14ac:dyDescent="0.2"/>
    <row r="28" ht="13" x14ac:dyDescent="0.2"/>
    <row r="29" ht="13" x14ac:dyDescent="0.2"/>
    <row r="30" ht="13" x14ac:dyDescent="0.2"/>
    <row r="31" ht="13" x14ac:dyDescent="0.2"/>
    <row r="32" ht="13" x14ac:dyDescent="0.2"/>
    <row r="33" spans="2:125" ht="13" x14ac:dyDescent="0.2">
      <c r="B33" s="262"/>
      <c r="G33" s="262"/>
      <c r="I33" s="262"/>
    </row>
    <row r="34" spans="2:125" ht="13" x14ac:dyDescent="0.2">
      <c r="C34" s="262"/>
      <c r="P34" s="262"/>
      <c r="R34" s="262"/>
      <c r="U34" s="262"/>
    </row>
    <row r="35" spans="2:125" ht="13" x14ac:dyDescent="0.2">
      <c r="D35" s="262"/>
      <c r="E35" s="262"/>
      <c r="T35" s="262"/>
      <c r="W35" s="262"/>
      <c r="X35" s="262"/>
      <c r="Y35" s="262"/>
      <c r="Z35" s="262"/>
      <c r="AA35" s="262"/>
      <c r="AB35" s="262"/>
      <c r="AC35" s="262"/>
      <c r="AD35" s="262"/>
      <c r="AE35" s="262"/>
      <c r="AF35" s="262"/>
      <c r="AG35" s="262"/>
      <c r="AH35" s="262"/>
      <c r="AI35" s="262"/>
      <c r="AJ35" s="262"/>
      <c r="AK35" s="262"/>
      <c r="AL35" s="262"/>
      <c r="AM35" s="262"/>
      <c r="AN35" s="262"/>
      <c r="AO35" s="262"/>
      <c r="AP35" s="262"/>
      <c r="AQ35" s="262"/>
      <c r="AR35" s="262"/>
      <c r="AS35" s="262"/>
      <c r="AT35" s="262"/>
      <c r="AU35" s="262"/>
      <c r="AV35" s="262"/>
      <c r="AW35" s="262"/>
      <c r="AX35" s="262"/>
      <c r="AY35" s="262"/>
      <c r="AZ35" s="262"/>
      <c r="BA35" s="262"/>
      <c r="BB35" s="262"/>
      <c r="BC35" s="262"/>
      <c r="BD35" s="262"/>
      <c r="BE35" s="262"/>
      <c r="BF35" s="262"/>
      <c r="BG35" s="262"/>
      <c r="BH35" s="262"/>
      <c r="BI35" s="262"/>
      <c r="BJ35" s="262"/>
      <c r="BK35" s="262"/>
      <c r="BL35" s="262"/>
      <c r="BM35" s="262"/>
      <c r="BN35" s="262"/>
      <c r="BO35" s="262"/>
      <c r="BP35" s="262"/>
      <c r="BQ35" s="262"/>
      <c r="BR35" s="262"/>
      <c r="BS35" s="262"/>
      <c r="BT35" s="262"/>
      <c r="BU35" s="262"/>
      <c r="BV35" s="262"/>
      <c r="BW35" s="262"/>
      <c r="BX35" s="262"/>
      <c r="BY35" s="262"/>
      <c r="BZ35" s="262"/>
      <c r="CA35" s="262"/>
      <c r="CB35" s="262"/>
      <c r="CC35" s="262"/>
      <c r="CD35" s="262"/>
      <c r="CE35" s="262"/>
      <c r="CF35" s="262"/>
      <c r="CG35" s="262"/>
      <c r="CH35" s="262"/>
      <c r="CI35" s="262"/>
      <c r="CJ35" s="262"/>
      <c r="CK35" s="262"/>
      <c r="CL35" s="262"/>
      <c r="CM35" s="262"/>
      <c r="CN35" s="262"/>
      <c r="CO35" s="262"/>
      <c r="CP35" s="262"/>
      <c r="CQ35" s="262"/>
      <c r="CR35" s="262"/>
      <c r="CS35" s="262"/>
      <c r="CT35" s="262"/>
      <c r="CU35" s="262"/>
      <c r="CV35" s="262"/>
      <c r="CW35" s="262"/>
      <c r="CX35" s="262"/>
      <c r="CY35" s="262"/>
      <c r="CZ35" s="262"/>
      <c r="DA35" s="262"/>
      <c r="DB35" s="262"/>
      <c r="DC35" s="262"/>
      <c r="DD35" s="262"/>
      <c r="DE35" s="262"/>
      <c r="DF35" s="262"/>
      <c r="DG35" s="262"/>
      <c r="DH35" s="262"/>
      <c r="DI35" s="262"/>
      <c r="DJ35" s="262"/>
      <c r="DK35" s="262"/>
      <c r="DL35" s="262"/>
      <c r="DM35" s="262"/>
      <c r="DN35" s="262"/>
      <c r="DO35" s="262"/>
      <c r="DP35" s="262"/>
      <c r="DQ35" s="262"/>
      <c r="DR35" s="262"/>
      <c r="DS35" s="262"/>
      <c r="DT35" s="262"/>
      <c r="DU35" s="262"/>
    </row>
    <row r="36" spans="2:125" ht="13" x14ac:dyDescent="0.2">
      <c r="F36" s="262"/>
      <c r="H36" s="262"/>
      <c r="J36" s="262"/>
      <c r="K36" s="262"/>
      <c r="L36" s="262"/>
      <c r="M36" s="262"/>
      <c r="N36" s="262"/>
      <c r="O36" s="262"/>
      <c r="Q36" s="262"/>
      <c r="S36" s="262"/>
      <c r="V36" s="262"/>
    </row>
    <row r="37" spans="2:125" ht="13" x14ac:dyDescent="0.2"/>
    <row r="38" spans="2:125" ht="13" x14ac:dyDescent="0.2"/>
    <row r="39" spans="2:125" ht="13" x14ac:dyDescent="0.2"/>
    <row r="40" spans="2:125" ht="13" x14ac:dyDescent="0.2">
      <c r="U40" s="262"/>
    </row>
    <row r="41" spans="2:125" ht="13" x14ac:dyDescent="0.2">
      <c r="R41" s="262"/>
    </row>
    <row r="42" spans="2:125" ht="13" x14ac:dyDescent="0.2">
      <c r="T42" s="262"/>
      <c r="W42" s="262"/>
      <c r="X42" s="262"/>
      <c r="Y42" s="262"/>
      <c r="Z42" s="262"/>
      <c r="AA42" s="262"/>
      <c r="AB42" s="262"/>
      <c r="AC42" s="262"/>
      <c r="AD42" s="262"/>
      <c r="AE42" s="262"/>
      <c r="AF42" s="262"/>
      <c r="AG42" s="262"/>
      <c r="AH42" s="262"/>
      <c r="AI42" s="262"/>
      <c r="AJ42" s="262"/>
      <c r="AK42" s="262"/>
      <c r="AL42" s="262"/>
      <c r="AM42" s="262"/>
      <c r="AN42" s="262"/>
      <c r="AO42" s="262"/>
      <c r="AP42" s="262"/>
      <c r="AQ42" s="262"/>
      <c r="AR42" s="262"/>
      <c r="AS42" s="262"/>
      <c r="AT42" s="262"/>
      <c r="AU42" s="262"/>
      <c r="AV42" s="262"/>
      <c r="AW42" s="262"/>
      <c r="AX42" s="262"/>
      <c r="AY42" s="262"/>
      <c r="AZ42" s="262"/>
      <c r="BA42" s="262"/>
      <c r="BB42" s="262"/>
      <c r="BC42" s="262"/>
      <c r="BD42" s="262"/>
      <c r="BE42" s="262"/>
      <c r="BF42" s="262"/>
      <c r="BG42" s="262"/>
      <c r="BH42" s="262"/>
      <c r="BI42" s="262"/>
      <c r="BJ42" s="262"/>
      <c r="BK42" s="262"/>
      <c r="BL42" s="262"/>
      <c r="BM42" s="262"/>
      <c r="BN42" s="262"/>
      <c r="BO42" s="262"/>
      <c r="BP42" s="262"/>
      <c r="BQ42" s="262"/>
      <c r="BR42" s="262"/>
      <c r="BS42" s="262"/>
      <c r="BT42" s="262"/>
      <c r="BU42" s="262"/>
      <c r="BV42" s="262"/>
      <c r="BW42" s="262"/>
      <c r="BX42" s="262"/>
      <c r="BY42" s="262"/>
      <c r="BZ42" s="262"/>
      <c r="CA42" s="262"/>
      <c r="CB42" s="262"/>
      <c r="CC42" s="262"/>
      <c r="CD42" s="262"/>
      <c r="CE42" s="262"/>
      <c r="CF42" s="262"/>
      <c r="CG42" s="262"/>
      <c r="CH42" s="262"/>
      <c r="CI42" s="262"/>
      <c r="CJ42" s="262"/>
      <c r="CK42" s="262"/>
      <c r="CL42" s="262"/>
      <c r="CM42" s="262"/>
      <c r="CN42" s="262"/>
      <c r="CO42" s="262"/>
      <c r="CP42" s="262"/>
      <c r="CQ42" s="262"/>
      <c r="CR42" s="262"/>
      <c r="CS42" s="262"/>
      <c r="CT42" s="262"/>
      <c r="CU42" s="262"/>
      <c r="CV42" s="262"/>
      <c r="CW42" s="262"/>
      <c r="CX42" s="262"/>
      <c r="CY42" s="262"/>
      <c r="CZ42" s="262"/>
      <c r="DA42" s="262"/>
      <c r="DB42" s="262"/>
      <c r="DC42" s="262"/>
      <c r="DD42" s="262"/>
      <c r="DE42" s="262"/>
      <c r="DF42" s="262"/>
      <c r="DG42" s="262"/>
      <c r="DH42" s="262"/>
      <c r="DI42" s="262"/>
      <c r="DJ42" s="262"/>
      <c r="DK42" s="262"/>
      <c r="DL42" s="262"/>
      <c r="DM42" s="262"/>
      <c r="DN42" s="262"/>
      <c r="DO42" s="262"/>
      <c r="DP42" s="262"/>
      <c r="DQ42" s="262"/>
      <c r="DR42" s="262"/>
      <c r="DS42" s="262"/>
      <c r="DT42" s="262"/>
      <c r="DU42" s="262"/>
    </row>
    <row r="43" spans="2:125" ht="13" x14ac:dyDescent="0.2">
      <c r="Q43" s="262"/>
      <c r="S43" s="262"/>
      <c r="V43" s="262"/>
    </row>
    <row r="44" spans="2:125" ht="13" x14ac:dyDescent="0.2"/>
    <row r="45" spans="2:125" ht="13" x14ac:dyDescent="0.2"/>
    <row r="46" spans="2:125" ht="13" x14ac:dyDescent="0.2"/>
    <row r="47" spans="2:125" ht="13" x14ac:dyDescent="0.2"/>
    <row r="48" spans="2:125" ht="13" x14ac:dyDescent="0.2"/>
    <row r="49" ht="13" x14ac:dyDescent="0.2"/>
    <row r="50" ht="13" x14ac:dyDescent="0.2"/>
    <row r="51" ht="13" x14ac:dyDescent="0.2"/>
    <row r="52" ht="13" x14ac:dyDescent="0.2"/>
    <row r="53" ht="13" x14ac:dyDescent="0.2"/>
    <row r="54" ht="13" x14ac:dyDescent="0.2"/>
    <row r="55" ht="13" x14ac:dyDescent="0.2"/>
    <row r="56" ht="13" x14ac:dyDescent="0.2"/>
    <row r="57" ht="13" x14ac:dyDescent="0.2"/>
    <row r="58" ht="13" x14ac:dyDescent="0.2"/>
    <row r="59" ht="13" x14ac:dyDescent="0.2"/>
    <row r="60" ht="13" x14ac:dyDescent="0.2"/>
    <row r="61" ht="13" x14ac:dyDescent="0.2"/>
    <row r="62" ht="13" x14ac:dyDescent="0.2"/>
    <row r="63" ht="13" x14ac:dyDescent="0.2"/>
    <row r="64" ht="13" x14ac:dyDescent="0.2"/>
    <row r="65" ht="13" x14ac:dyDescent="0.2"/>
    <row r="66" ht="13" x14ac:dyDescent="0.2"/>
    <row r="67" ht="13" x14ac:dyDescent="0.2"/>
    <row r="68" ht="13" x14ac:dyDescent="0.2"/>
    <row r="69" ht="13" x14ac:dyDescent="0.2"/>
    <row r="70" ht="13" x14ac:dyDescent="0.2"/>
    <row r="71" ht="13" x14ac:dyDescent="0.2"/>
    <row r="72" ht="13" x14ac:dyDescent="0.2"/>
    <row r="73" ht="13" x14ac:dyDescent="0.2"/>
    <row r="74" ht="13" x14ac:dyDescent="0.2"/>
    <row r="75" ht="13" x14ac:dyDescent="0.2"/>
    <row r="76" ht="13" x14ac:dyDescent="0.2"/>
    <row r="77" ht="13" x14ac:dyDescent="0.2"/>
    <row r="78" ht="13" x14ac:dyDescent="0.2"/>
    <row r="79" ht="13" x14ac:dyDescent="0.2"/>
    <row r="80" ht="13" x14ac:dyDescent="0.2"/>
    <row r="81" ht="13" x14ac:dyDescent="0.2"/>
    <row r="82" ht="13" x14ac:dyDescent="0.2"/>
    <row r="83" ht="13" x14ac:dyDescent="0.2"/>
    <row r="84" ht="13" x14ac:dyDescent="0.2"/>
    <row r="85" ht="13" x14ac:dyDescent="0.2"/>
    <row r="86" ht="13" x14ac:dyDescent="0.2"/>
    <row r="87" ht="13" x14ac:dyDescent="0.2"/>
    <row r="88" ht="13" x14ac:dyDescent="0.2"/>
    <row r="89" ht="13" x14ac:dyDescent="0.2"/>
    <row r="90" ht="13" x14ac:dyDescent="0.2"/>
    <row r="91" ht="13"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63" t="s">
        <v>549</v>
      </c>
    </row>
  </sheetData>
  <sheetProtection algorithmName="SHA-512" hashValue="9pYGGAcznd3A387ykJqgQwUUGFednc+aAz+syMTdNg2ZmG33RbCzo+ljzTeUI27ifp8il11Se5XDXg11kQRzMA==" saltValue="6TZrIy2O504TiL5bb5G0dQ==" spinCount="100000" sheet="1" objects="1" scenarios="1"/>
  <dataConsolidate/>
  <phoneticPr fontId="2"/>
  <printOptions horizontalCentered="1" verticalCentered="1"/>
  <pageMargins left="0" right="0" top="0.19685039370078741" bottom="0" header="0.39370078740157483" footer="0"/>
  <pageSetup paperSize="8" scale="54"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SheetLayoutView="100" workbookViewId="0"/>
  </sheetViews>
  <sheetFormatPr defaultColWidth="0" defaultRowHeight="13.5" customHeight="1" zeroHeight="1" x14ac:dyDescent="0.2"/>
  <cols>
    <col min="1" max="1" width="8.26953125" style="1" customWidth="1"/>
    <col min="2" max="16" width="14.54296875" style="1" customWidth="1"/>
    <col min="17"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spans="2:10" ht="16.5" customHeight="1" x14ac:dyDescent="0.2"/>
    <row r="34" spans="2:10" ht="16.5" customHeight="1" x14ac:dyDescent="0.2"/>
    <row r="35" spans="2:10" ht="16.5" customHeight="1" x14ac:dyDescent="0.2"/>
    <row r="36" spans="2:10" ht="16.5" customHeight="1" x14ac:dyDescent="0.2"/>
    <row r="37" spans="2:10" ht="16.5" customHeight="1" x14ac:dyDescent="0.2"/>
    <row r="38" spans="2:10" ht="16.5" customHeight="1" x14ac:dyDescent="0.2"/>
    <row r="39" spans="2:10" ht="16.5" customHeight="1" x14ac:dyDescent="0.2"/>
    <row r="40" spans="2:10" ht="16.5" customHeight="1" x14ac:dyDescent="0.2"/>
    <row r="41" spans="2:10" ht="16.5" customHeight="1" x14ac:dyDescent="0.2"/>
    <row r="42" spans="2:10" ht="16.5" customHeight="1" x14ac:dyDescent="0.2"/>
    <row r="43" spans="2:10" ht="16.5" customHeight="1" x14ac:dyDescent="0.2"/>
    <row r="44" spans="2:10" ht="16.5" customHeight="1" x14ac:dyDescent="0.2"/>
    <row r="45" spans="2:10" ht="29.25" customHeight="1" thickBot="1" x14ac:dyDescent="0.25">
      <c r="B45" s="2"/>
      <c r="C45" s="2"/>
      <c r="D45" s="2"/>
      <c r="E45" s="2"/>
      <c r="F45" s="2"/>
      <c r="G45" s="2"/>
      <c r="H45" s="2"/>
      <c r="I45" s="2"/>
      <c r="J45" s="3" t="s">
        <v>0</v>
      </c>
    </row>
    <row r="46" spans="2:10" ht="29.25" customHeight="1" thickBot="1" x14ac:dyDescent="0.3">
      <c r="B46" s="4" t="s">
        <v>1</v>
      </c>
      <c r="C46" s="5"/>
      <c r="D46" s="5"/>
      <c r="E46" s="6" t="s">
        <v>2</v>
      </c>
      <c r="F46" s="7" t="s">
        <v>550</v>
      </c>
      <c r="G46" s="8" t="s">
        <v>551</v>
      </c>
      <c r="H46" s="8" t="s">
        <v>552</v>
      </c>
      <c r="I46" s="8" t="s">
        <v>553</v>
      </c>
      <c r="J46" s="9" t="s">
        <v>554</v>
      </c>
    </row>
    <row r="47" spans="2:10" ht="57.75" customHeight="1" x14ac:dyDescent="0.2">
      <c r="B47" s="10"/>
      <c r="C47" s="1168" t="s">
        <v>3</v>
      </c>
      <c r="D47" s="1168"/>
      <c r="E47" s="1169"/>
      <c r="F47" s="11">
        <v>60.32</v>
      </c>
      <c r="G47" s="12">
        <v>60.3</v>
      </c>
      <c r="H47" s="12">
        <v>61.27</v>
      </c>
      <c r="I47" s="12">
        <v>58.04</v>
      </c>
      <c r="J47" s="13">
        <v>54.9</v>
      </c>
    </row>
    <row r="48" spans="2:10" ht="57.75" customHeight="1" x14ac:dyDescent="0.2">
      <c r="B48" s="14"/>
      <c r="C48" s="1170" t="s">
        <v>4</v>
      </c>
      <c r="D48" s="1170"/>
      <c r="E48" s="1171"/>
      <c r="F48" s="15">
        <v>11.37</v>
      </c>
      <c r="G48" s="16">
        <v>14.29</v>
      </c>
      <c r="H48" s="16">
        <v>18</v>
      </c>
      <c r="I48" s="16">
        <v>15.08</v>
      </c>
      <c r="J48" s="17">
        <v>11.84</v>
      </c>
    </row>
    <row r="49" spans="2:10" ht="57.75" customHeight="1" thickBot="1" x14ac:dyDescent="0.25">
      <c r="B49" s="18"/>
      <c r="C49" s="1172" t="s">
        <v>5</v>
      </c>
      <c r="D49" s="1172"/>
      <c r="E49" s="1173"/>
      <c r="F49" s="19">
        <v>13.93</v>
      </c>
      <c r="G49" s="20">
        <v>3.02</v>
      </c>
      <c r="H49" s="20">
        <v>3.53</v>
      </c>
      <c r="I49" s="20" t="s">
        <v>555</v>
      </c>
      <c r="J49" s="21" t="s">
        <v>556</v>
      </c>
    </row>
    <row r="50" spans="2:10" ht="13.5" customHeight="1" x14ac:dyDescent="0.2"/>
  </sheetData>
  <sheetProtection algorithmName="SHA-512" hashValue="dbEzfwZHmQQ1ggrklmbwI8otJZOsjOUZM7aup3kpQWVapf/kcaIUNnpZwIHr3eYi2ax62gxjrwvWo62uCW9zTA==" saltValue="xrA9so+Rrs3khuwhhkFIxg==" spinCount="100000" sheet="1" objects="1" scenarios="1"/>
  <mergeCells count="3">
    <mergeCell ref="C47:E47"/>
    <mergeCell ref="C48:E48"/>
    <mergeCell ref="C49:E49"/>
  </mergeCells>
  <phoneticPr fontId="2"/>
  <printOptions horizontalCentered="1"/>
  <pageMargins left="0" right="0" top="0.19685039370078741" bottom="0" header="0" footer="0"/>
  <pageSetup paperSize="8" scale="85"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SheetLayoutView="100" workbookViewId="0"/>
  </sheetViews>
  <sheetFormatPr defaultColWidth="0" defaultRowHeight="13.15" customHeight="1" zeroHeight="1" x14ac:dyDescent="0.2"/>
  <cols>
    <col min="1" max="1" width="6.54296875" style="23" customWidth="1"/>
    <col min="2" max="2" width="11" style="23" customWidth="1"/>
    <col min="3" max="3" width="17" style="23" customWidth="1"/>
    <col min="4" max="5" width="16.54296875" style="23" customWidth="1"/>
    <col min="6" max="15" width="15" style="23" customWidth="1"/>
    <col min="16" max="16" width="24" style="23" customWidth="1"/>
    <col min="17" max="16384" width="0" style="23" hidden="1"/>
  </cols>
  <sheetData>
    <row r="1" spans="1:16" ht="16.5" customHeight="1" x14ac:dyDescent="0.2">
      <c r="A1" s="22"/>
      <c r="B1" s="22"/>
      <c r="C1" s="22"/>
      <c r="D1" s="22"/>
      <c r="E1" s="22"/>
      <c r="F1" s="22"/>
      <c r="G1" s="22"/>
      <c r="H1" s="22"/>
      <c r="I1" s="22"/>
      <c r="J1" s="22"/>
      <c r="K1" s="22"/>
      <c r="L1" s="22"/>
      <c r="M1" s="22"/>
      <c r="N1" s="22"/>
      <c r="O1" s="22"/>
      <c r="P1" s="22"/>
    </row>
    <row r="2" spans="1:16" ht="16.5" customHeight="1" x14ac:dyDescent="0.2">
      <c r="A2" s="22"/>
      <c r="B2" s="22"/>
      <c r="C2" s="22"/>
      <c r="D2" s="22"/>
      <c r="E2" s="22"/>
      <c r="F2" s="22"/>
      <c r="G2" s="22"/>
      <c r="H2" s="22"/>
      <c r="I2" s="22"/>
      <c r="J2" s="22"/>
      <c r="K2" s="22"/>
      <c r="L2" s="22"/>
      <c r="M2" s="22"/>
      <c r="N2" s="22"/>
      <c r="O2" s="22"/>
      <c r="P2" s="22"/>
    </row>
    <row r="3" spans="1:16" ht="16.5" customHeight="1" x14ac:dyDescent="0.2">
      <c r="A3" s="22"/>
      <c r="B3" s="22"/>
      <c r="C3" s="22"/>
      <c r="D3" s="22"/>
      <c r="E3" s="22"/>
      <c r="F3" s="22"/>
      <c r="G3" s="22"/>
      <c r="H3" s="22"/>
      <c r="I3" s="22"/>
      <c r="J3" s="22"/>
      <c r="K3" s="22"/>
      <c r="L3" s="22"/>
      <c r="M3" s="22"/>
      <c r="N3" s="22"/>
      <c r="O3" s="22"/>
      <c r="P3" s="22"/>
    </row>
    <row r="4" spans="1:16" ht="16.5" customHeight="1" x14ac:dyDescent="0.2">
      <c r="A4" s="22"/>
      <c r="B4" s="22"/>
      <c r="C4" s="22"/>
      <c r="D4" s="22"/>
      <c r="E4" s="22"/>
      <c r="F4" s="22"/>
      <c r="G4" s="22"/>
      <c r="H4" s="22"/>
      <c r="I4" s="22"/>
      <c r="J4" s="22"/>
      <c r="K4" s="22"/>
      <c r="L4" s="22"/>
      <c r="M4" s="22"/>
      <c r="N4" s="22"/>
      <c r="O4" s="22"/>
      <c r="P4" s="22"/>
    </row>
    <row r="5" spans="1:16" ht="16.5" customHeight="1" x14ac:dyDescent="0.2">
      <c r="A5" s="22"/>
      <c r="B5" s="22"/>
      <c r="C5" s="22"/>
      <c r="D5" s="22"/>
      <c r="E5" s="22"/>
      <c r="F5" s="22"/>
      <c r="G5" s="22"/>
      <c r="H5" s="22"/>
      <c r="I5" s="22"/>
      <c r="J5" s="22"/>
      <c r="K5" s="22"/>
      <c r="L5" s="22"/>
      <c r="M5" s="22"/>
      <c r="N5" s="22"/>
      <c r="O5" s="22"/>
      <c r="P5" s="22"/>
    </row>
    <row r="6" spans="1:16" ht="16.5" customHeight="1" x14ac:dyDescent="0.2">
      <c r="A6" s="22"/>
      <c r="B6" s="22"/>
      <c r="C6" s="22"/>
      <c r="D6" s="22"/>
      <c r="E6" s="22"/>
      <c r="F6" s="22"/>
      <c r="G6" s="22"/>
      <c r="H6" s="22"/>
      <c r="I6" s="22"/>
      <c r="J6" s="22"/>
      <c r="K6" s="22"/>
      <c r="L6" s="22"/>
      <c r="M6" s="22"/>
      <c r="N6" s="22"/>
      <c r="O6" s="22"/>
      <c r="P6" s="22"/>
    </row>
    <row r="7" spans="1:16" ht="16.5" customHeight="1" x14ac:dyDescent="0.2">
      <c r="A7" s="22"/>
      <c r="B7" s="22"/>
      <c r="C7" s="22"/>
      <c r="D7" s="22"/>
      <c r="E7" s="22"/>
      <c r="F7" s="22"/>
      <c r="G7" s="22"/>
      <c r="H7" s="22"/>
      <c r="I7" s="22"/>
      <c r="J7" s="22"/>
      <c r="K7" s="22"/>
      <c r="L7" s="22"/>
      <c r="M7" s="22"/>
      <c r="N7" s="22"/>
      <c r="O7" s="22"/>
      <c r="P7" s="22"/>
    </row>
    <row r="8" spans="1:16" ht="16.5" customHeight="1" x14ac:dyDescent="0.2">
      <c r="A8" s="22"/>
      <c r="B8" s="22"/>
      <c r="C8" s="22"/>
      <c r="D8" s="22"/>
      <c r="E8" s="22"/>
      <c r="F8" s="22"/>
      <c r="G8" s="22"/>
      <c r="H8" s="22"/>
      <c r="I8" s="22"/>
      <c r="J8" s="22"/>
      <c r="K8" s="22"/>
      <c r="L8" s="22"/>
      <c r="M8" s="22"/>
      <c r="N8" s="22"/>
      <c r="O8" s="22"/>
      <c r="P8" s="22"/>
    </row>
    <row r="9" spans="1:16" ht="16.5" customHeight="1" x14ac:dyDescent="0.2">
      <c r="A9" s="22"/>
      <c r="B9" s="22"/>
      <c r="C9" s="22"/>
      <c r="D9" s="22"/>
      <c r="E9" s="22"/>
      <c r="F9" s="22"/>
      <c r="G9" s="22"/>
      <c r="H9" s="22"/>
      <c r="I9" s="22"/>
      <c r="J9" s="22"/>
      <c r="K9" s="22"/>
      <c r="L9" s="22"/>
      <c r="M9" s="22"/>
      <c r="N9" s="22"/>
      <c r="O9" s="22"/>
      <c r="P9" s="22"/>
    </row>
    <row r="10" spans="1:16" ht="16.5" customHeight="1" x14ac:dyDescent="0.2">
      <c r="A10" s="22"/>
      <c r="B10" s="22"/>
      <c r="C10" s="22"/>
      <c r="D10" s="22"/>
      <c r="E10" s="22"/>
      <c r="F10" s="22"/>
      <c r="G10" s="22"/>
      <c r="H10" s="22"/>
      <c r="I10" s="22"/>
      <c r="J10" s="22"/>
      <c r="K10" s="22"/>
      <c r="L10" s="22"/>
      <c r="M10" s="22"/>
      <c r="N10" s="22"/>
      <c r="O10" s="22"/>
      <c r="P10" s="22"/>
    </row>
    <row r="11" spans="1:16" ht="16.5" customHeight="1" x14ac:dyDescent="0.2">
      <c r="A11" s="22"/>
      <c r="B11" s="22"/>
      <c r="C11" s="22"/>
      <c r="D11" s="22"/>
      <c r="E11" s="22"/>
      <c r="F11" s="22"/>
      <c r="G11" s="22"/>
      <c r="H11" s="22"/>
      <c r="I11" s="22"/>
      <c r="J11" s="22"/>
      <c r="K11" s="22"/>
      <c r="L11" s="22"/>
      <c r="M11" s="22"/>
      <c r="N11" s="22"/>
      <c r="O11" s="22"/>
      <c r="P11" s="22"/>
    </row>
    <row r="12" spans="1:16" ht="16.5" customHeight="1" x14ac:dyDescent="0.2">
      <c r="A12" s="22"/>
      <c r="B12" s="22"/>
      <c r="C12" s="22"/>
      <c r="D12" s="22"/>
      <c r="E12" s="22"/>
      <c r="F12" s="22"/>
      <c r="G12" s="22"/>
      <c r="H12" s="22"/>
      <c r="I12" s="22"/>
      <c r="J12" s="22"/>
      <c r="K12" s="22"/>
      <c r="L12" s="22"/>
      <c r="M12" s="22"/>
      <c r="N12" s="22"/>
      <c r="O12" s="22"/>
      <c r="P12" s="22"/>
    </row>
    <row r="13" spans="1:16" ht="16.5" customHeight="1" x14ac:dyDescent="0.2">
      <c r="A13" s="22"/>
      <c r="B13" s="22"/>
      <c r="C13" s="22"/>
      <c r="D13" s="22"/>
      <c r="E13" s="22"/>
      <c r="F13" s="22"/>
      <c r="G13" s="22"/>
      <c r="H13" s="22"/>
      <c r="I13" s="22"/>
      <c r="J13" s="22"/>
      <c r="K13" s="22"/>
      <c r="L13" s="22"/>
      <c r="M13" s="22"/>
      <c r="N13" s="22"/>
      <c r="O13" s="22"/>
      <c r="P13" s="22"/>
    </row>
    <row r="14" spans="1:16" ht="16.5" customHeight="1" x14ac:dyDescent="0.2">
      <c r="A14" s="22"/>
      <c r="B14" s="22"/>
      <c r="C14" s="22"/>
      <c r="D14" s="22"/>
      <c r="E14" s="22"/>
      <c r="F14" s="22"/>
      <c r="G14" s="22"/>
      <c r="H14" s="22"/>
      <c r="I14" s="22"/>
      <c r="J14" s="22"/>
      <c r="K14" s="22"/>
      <c r="L14" s="22"/>
      <c r="M14" s="22"/>
      <c r="N14" s="22"/>
      <c r="O14" s="22"/>
      <c r="P14" s="22"/>
    </row>
    <row r="15" spans="1:16" ht="16.5" customHeight="1" x14ac:dyDescent="0.2">
      <c r="A15" s="22"/>
      <c r="B15" s="22"/>
      <c r="C15" s="22"/>
      <c r="D15" s="22"/>
      <c r="E15" s="22"/>
      <c r="F15" s="22"/>
      <c r="G15" s="22"/>
      <c r="H15" s="22"/>
      <c r="I15" s="22"/>
      <c r="J15" s="22"/>
      <c r="K15" s="22"/>
      <c r="L15" s="22"/>
      <c r="M15" s="22"/>
      <c r="N15" s="22"/>
      <c r="O15" s="22"/>
      <c r="P15" s="22"/>
    </row>
    <row r="16" spans="1:16" ht="16.5" customHeight="1" x14ac:dyDescent="0.2">
      <c r="A16" s="22"/>
      <c r="B16" s="22"/>
      <c r="C16" s="22"/>
      <c r="D16" s="22"/>
      <c r="E16" s="22"/>
      <c r="F16" s="22"/>
      <c r="G16" s="22"/>
      <c r="H16" s="22"/>
      <c r="I16" s="22"/>
      <c r="J16" s="22"/>
      <c r="K16" s="22"/>
      <c r="L16" s="22"/>
      <c r="M16" s="22"/>
      <c r="N16" s="22"/>
      <c r="O16" s="22"/>
      <c r="P16" s="22"/>
    </row>
    <row r="17" spans="1:16" ht="16.5" customHeight="1" x14ac:dyDescent="0.2">
      <c r="A17" s="22"/>
      <c r="B17" s="22"/>
      <c r="C17" s="22"/>
      <c r="D17" s="22"/>
      <c r="E17" s="22"/>
      <c r="F17" s="22"/>
      <c r="G17" s="22"/>
      <c r="H17" s="22"/>
      <c r="I17" s="22"/>
      <c r="J17" s="22"/>
      <c r="K17" s="22"/>
      <c r="L17" s="22"/>
      <c r="M17" s="22"/>
      <c r="N17" s="22"/>
      <c r="O17" s="22"/>
      <c r="P17" s="22"/>
    </row>
    <row r="18" spans="1:16" ht="16.5" customHeight="1" x14ac:dyDescent="0.2">
      <c r="A18" s="22"/>
      <c r="B18" s="22"/>
      <c r="C18" s="22"/>
      <c r="D18" s="22"/>
      <c r="E18" s="22"/>
      <c r="F18" s="22"/>
      <c r="G18" s="22"/>
      <c r="H18" s="22"/>
      <c r="I18" s="22"/>
      <c r="J18" s="22"/>
      <c r="K18" s="22"/>
      <c r="L18" s="22"/>
      <c r="M18" s="22"/>
      <c r="N18" s="22"/>
      <c r="O18" s="22"/>
      <c r="P18" s="22"/>
    </row>
    <row r="19" spans="1:16" ht="16.5" customHeight="1" x14ac:dyDescent="0.2">
      <c r="A19" s="22"/>
      <c r="B19" s="22"/>
      <c r="C19" s="22"/>
      <c r="D19" s="22"/>
      <c r="E19" s="22"/>
      <c r="F19" s="22"/>
      <c r="G19" s="22"/>
      <c r="H19" s="22"/>
      <c r="I19" s="22"/>
      <c r="J19" s="22"/>
      <c r="K19" s="22"/>
      <c r="L19" s="22"/>
      <c r="M19" s="22"/>
      <c r="N19" s="22"/>
      <c r="O19" s="22"/>
      <c r="P19" s="22"/>
    </row>
    <row r="20" spans="1:16" ht="16.5" customHeight="1" x14ac:dyDescent="0.2">
      <c r="A20" s="22"/>
      <c r="B20" s="22"/>
      <c r="C20" s="22"/>
      <c r="D20" s="22"/>
      <c r="E20" s="22"/>
      <c r="F20" s="22"/>
      <c r="G20" s="22"/>
      <c r="H20" s="22"/>
      <c r="I20" s="22"/>
      <c r="J20" s="22"/>
      <c r="K20" s="22"/>
      <c r="L20" s="22"/>
      <c r="M20" s="22"/>
      <c r="N20" s="22"/>
      <c r="O20" s="22"/>
      <c r="P20" s="22"/>
    </row>
    <row r="21" spans="1:16" ht="16.5" customHeight="1" x14ac:dyDescent="0.2">
      <c r="A21" s="22"/>
      <c r="B21" s="22"/>
      <c r="C21" s="22"/>
      <c r="D21" s="22"/>
      <c r="E21" s="22"/>
      <c r="F21" s="22"/>
      <c r="G21" s="22"/>
      <c r="H21" s="22"/>
      <c r="I21" s="22"/>
      <c r="J21" s="22"/>
      <c r="K21" s="22"/>
      <c r="L21" s="22"/>
      <c r="M21" s="22"/>
      <c r="N21" s="22"/>
      <c r="O21" s="22"/>
      <c r="P21" s="22"/>
    </row>
    <row r="22" spans="1:16" ht="16.5" customHeight="1" x14ac:dyDescent="0.2">
      <c r="A22" s="22"/>
      <c r="B22" s="22"/>
      <c r="C22" s="22"/>
      <c r="D22" s="22"/>
      <c r="E22" s="22"/>
      <c r="F22" s="22"/>
      <c r="G22" s="22"/>
      <c r="H22" s="22"/>
      <c r="I22" s="22"/>
      <c r="J22" s="22"/>
      <c r="K22" s="22"/>
      <c r="L22" s="22"/>
      <c r="M22" s="22"/>
      <c r="N22" s="22"/>
      <c r="O22" s="22"/>
      <c r="P22" s="22"/>
    </row>
    <row r="23" spans="1:16" ht="16.5" customHeight="1" x14ac:dyDescent="0.2">
      <c r="A23" s="22"/>
      <c r="B23" s="22"/>
      <c r="C23" s="22"/>
      <c r="D23" s="22"/>
      <c r="E23" s="22"/>
      <c r="F23" s="22"/>
      <c r="G23" s="22"/>
      <c r="H23" s="22"/>
      <c r="I23" s="22"/>
      <c r="J23" s="22"/>
      <c r="K23" s="22"/>
      <c r="L23" s="22"/>
      <c r="M23" s="22"/>
      <c r="N23" s="22"/>
      <c r="O23" s="22"/>
      <c r="P23" s="22"/>
    </row>
    <row r="24" spans="1:16" ht="16.5" customHeight="1" x14ac:dyDescent="0.2">
      <c r="A24" s="22"/>
      <c r="B24" s="22"/>
      <c r="C24" s="22"/>
      <c r="D24" s="22"/>
      <c r="E24" s="22"/>
      <c r="F24" s="22"/>
      <c r="G24" s="22"/>
      <c r="H24" s="22"/>
      <c r="I24" s="22"/>
      <c r="J24" s="22"/>
      <c r="K24" s="22"/>
      <c r="L24" s="22"/>
      <c r="M24" s="22"/>
      <c r="N24" s="22"/>
      <c r="O24" s="22"/>
      <c r="P24" s="22"/>
    </row>
    <row r="25" spans="1:16" ht="16.5" customHeight="1" x14ac:dyDescent="0.2">
      <c r="A25" s="22"/>
      <c r="B25" s="22"/>
      <c r="C25" s="22"/>
      <c r="D25" s="22"/>
      <c r="E25" s="22"/>
      <c r="F25" s="22"/>
      <c r="G25" s="22"/>
      <c r="H25" s="22"/>
      <c r="I25" s="22"/>
      <c r="J25" s="22"/>
      <c r="K25" s="22"/>
      <c r="L25" s="22"/>
      <c r="M25" s="22"/>
      <c r="N25" s="22"/>
      <c r="O25" s="22"/>
      <c r="P25" s="22"/>
    </row>
    <row r="26" spans="1:16" ht="16.5" customHeight="1" x14ac:dyDescent="0.2">
      <c r="A26" s="22"/>
      <c r="B26" s="22"/>
      <c r="C26" s="22"/>
      <c r="D26" s="22"/>
      <c r="E26" s="22"/>
      <c r="F26" s="22"/>
      <c r="G26" s="22"/>
      <c r="H26" s="22"/>
      <c r="I26" s="22"/>
      <c r="J26" s="22"/>
      <c r="K26" s="22"/>
      <c r="L26" s="22"/>
      <c r="M26" s="22"/>
      <c r="N26" s="22"/>
      <c r="O26" s="22"/>
      <c r="P26" s="22"/>
    </row>
    <row r="27" spans="1:16" ht="16.5" customHeight="1" x14ac:dyDescent="0.2">
      <c r="A27" s="22"/>
      <c r="B27" s="22"/>
      <c r="C27" s="22"/>
      <c r="D27" s="22"/>
      <c r="E27" s="22"/>
      <c r="F27" s="22"/>
      <c r="G27" s="22"/>
      <c r="H27" s="22"/>
      <c r="I27" s="22"/>
      <c r="J27" s="22"/>
      <c r="K27" s="22"/>
      <c r="L27" s="22"/>
      <c r="M27" s="22"/>
      <c r="N27" s="22"/>
      <c r="O27" s="22"/>
      <c r="P27" s="22"/>
    </row>
    <row r="28" spans="1:16" ht="16.5" customHeight="1" x14ac:dyDescent="0.2">
      <c r="A28" s="22"/>
      <c r="B28" s="22"/>
      <c r="C28" s="22"/>
      <c r="D28" s="22"/>
      <c r="E28" s="22"/>
      <c r="F28" s="22"/>
      <c r="G28" s="22"/>
      <c r="H28" s="22"/>
      <c r="I28" s="22"/>
      <c r="J28" s="22"/>
      <c r="K28" s="22"/>
      <c r="L28" s="22"/>
      <c r="M28" s="22"/>
      <c r="N28" s="22"/>
      <c r="O28" s="22"/>
      <c r="P28" s="22"/>
    </row>
    <row r="29" spans="1:16" ht="16.5" customHeight="1" x14ac:dyDescent="0.2">
      <c r="A29" s="22"/>
      <c r="B29" s="22"/>
      <c r="C29" s="22"/>
      <c r="D29" s="22"/>
      <c r="E29" s="22"/>
      <c r="F29" s="22"/>
      <c r="G29" s="22"/>
      <c r="H29" s="22"/>
      <c r="I29" s="22"/>
      <c r="J29" s="22"/>
      <c r="K29" s="22"/>
      <c r="L29" s="22"/>
      <c r="M29" s="22"/>
      <c r="N29" s="22"/>
      <c r="O29" s="22"/>
      <c r="P29" s="22"/>
    </row>
    <row r="30" spans="1:16" ht="16.5" customHeight="1" x14ac:dyDescent="0.2">
      <c r="A30" s="22"/>
      <c r="B30" s="22"/>
      <c r="C30" s="22"/>
      <c r="D30" s="22"/>
      <c r="E30" s="22"/>
      <c r="F30" s="22"/>
      <c r="G30" s="22"/>
      <c r="H30" s="22"/>
      <c r="I30" s="22"/>
      <c r="J30" s="22"/>
      <c r="K30" s="22"/>
      <c r="L30" s="22"/>
      <c r="M30" s="22"/>
      <c r="N30" s="22"/>
      <c r="O30" s="22"/>
      <c r="P30" s="22"/>
    </row>
    <row r="31" spans="1:16" ht="16.5" customHeight="1" x14ac:dyDescent="0.2">
      <c r="A31" s="22"/>
      <c r="B31" s="22"/>
      <c r="C31" s="22"/>
      <c r="D31" s="22"/>
      <c r="E31" s="22"/>
      <c r="F31" s="22"/>
      <c r="G31" s="22"/>
      <c r="H31" s="22"/>
      <c r="I31" s="22"/>
      <c r="J31" s="22"/>
      <c r="K31" s="22"/>
      <c r="L31" s="22"/>
      <c r="M31" s="22"/>
      <c r="N31" s="22"/>
      <c r="O31" s="22"/>
      <c r="P31" s="22"/>
    </row>
    <row r="32" spans="1:16" ht="31.5" customHeight="1" thickBot="1" x14ac:dyDescent="0.25">
      <c r="A32" s="22"/>
      <c r="B32" s="22"/>
      <c r="C32" s="22"/>
      <c r="D32" s="22"/>
      <c r="E32" s="22"/>
      <c r="F32" s="22"/>
      <c r="G32" s="22"/>
      <c r="H32" s="22"/>
      <c r="I32" s="22"/>
      <c r="J32" s="24" t="s">
        <v>0</v>
      </c>
      <c r="K32" s="22"/>
      <c r="L32" s="22"/>
      <c r="M32" s="22"/>
      <c r="N32" s="22"/>
      <c r="O32" s="22"/>
      <c r="P32" s="22"/>
    </row>
    <row r="33" spans="1:16" ht="39" customHeight="1" thickBot="1" x14ac:dyDescent="0.3">
      <c r="A33" s="22"/>
      <c r="B33" s="25" t="s">
        <v>6</v>
      </c>
      <c r="C33" s="26"/>
      <c r="D33" s="26"/>
      <c r="E33" s="27" t="s">
        <v>2</v>
      </c>
      <c r="F33" s="28" t="s">
        <v>550</v>
      </c>
      <c r="G33" s="29" t="s">
        <v>551</v>
      </c>
      <c r="H33" s="29" t="s">
        <v>552</v>
      </c>
      <c r="I33" s="29" t="s">
        <v>553</v>
      </c>
      <c r="J33" s="30" t="s">
        <v>554</v>
      </c>
      <c r="K33" s="22"/>
      <c r="L33" s="22"/>
      <c r="M33" s="22"/>
      <c r="N33" s="22"/>
      <c r="O33" s="22"/>
      <c r="P33" s="22"/>
    </row>
    <row r="34" spans="1:16" ht="39" customHeight="1" x14ac:dyDescent="0.2">
      <c r="A34" s="22"/>
      <c r="B34" s="31"/>
      <c r="C34" s="1178" t="s">
        <v>557</v>
      </c>
      <c r="D34" s="1178"/>
      <c r="E34" s="1179"/>
      <c r="F34" s="32">
        <v>11.36</v>
      </c>
      <c r="G34" s="33">
        <v>14.29</v>
      </c>
      <c r="H34" s="33">
        <v>17.86</v>
      </c>
      <c r="I34" s="33">
        <v>15.08</v>
      </c>
      <c r="J34" s="34">
        <v>11.82</v>
      </c>
      <c r="K34" s="22"/>
      <c r="L34" s="22"/>
      <c r="M34" s="22"/>
      <c r="N34" s="22"/>
      <c r="O34" s="22"/>
      <c r="P34" s="22"/>
    </row>
    <row r="35" spans="1:16" ht="39" customHeight="1" x14ac:dyDescent="0.2">
      <c r="A35" s="22"/>
      <c r="B35" s="35"/>
      <c r="C35" s="1174" t="s">
        <v>558</v>
      </c>
      <c r="D35" s="1174"/>
      <c r="E35" s="1175"/>
      <c r="F35" s="36">
        <v>1.31</v>
      </c>
      <c r="G35" s="37">
        <v>0.96</v>
      </c>
      <c r="H35" s="37">
        <v>1.1599999999999999</v>
      </c>
      <c r="I35" s="37">
        <v>1.67</v>
      </c>
      <c r="J35" s="38">
        <v>0.93</v>
      </c>
      <c r="K35" s="22"/>
      <c r="L35" s="22"/>
      <c r="M35" s="22"/>
      <c r="N35" s="22"/>
      <c r="O35" s="22"/>
      <c r="P35" s="22"/>
    </row>
    <row r="36" spans="1:16" ht="39" customHeight="1" x14ac:dyDescent="0.2">
      <c r="A36" s="22"/>
      <c r="B36" s="35"/>
      <c r="C36" s="1174" t="s">
        <v>559</v>
      </c>
      <c r="D36" s="1174"/>
      <c r="E36" s="1175"/>
      <c r="F36" s="36">
        <v>0.83</v>
      </c>
      <c r="G36" s="37">
        <v>0.83</v>
      </c>
      <c r="H36" s="37">
        <v>0.9</v>
      </c>
      <c r="I36" s="37">
        <v>0.8</v>
      </c>
      <c r="J36" s="38">
        <v>0.48</v>
      </c>
      <c r="K36" s="22"/>
      <c r="L36" s="22"/>
      <c r="M36" s="22"/>
      <c r="N36" s="22"/>
      <c r="O36" s="22"/>
      <c r="P36" s="22"/>
    </row>
    <row r="37" spans="1:16" ht="39" customHeight="1" x14ac:dyDescent="0.2">
      <c r="A37" s="22"/>
      <c r="B37" s="35"/>
      <c r="C37" s="1174" t="s">
        <v>560</v>
      </c>
      <c r="D37" s="1174"/>
      <c r="E37" s="1175"/>
      <c r="F37" s="36">
        <v>0.09</v>
      </c>
      <c r="G37" s="37">
        <v>0.13</v>
      </c>
      <c r="H37" s="37">
        <v>7.0000000000000007E-2</v>
      </c>
      <c r="I37" s="37">
        <v>0.06</v>
      </c>
      <c r="J37" s="38">
        <v>0.04</v>
      </c>
      <c r="K37" s="22"/>
      <c r="L37" s="22"/>
      <c r="M37" s="22"/>
      <c r="N37" s="22"/>
      <c r="O37" s="22"/>
      <c r="P37" s="22"/>
    </row>
    <row r="38" spans="1:16" ht="39" customHeight="1" x14ac:dyDescent="0.2">
      <c r="A38" s="22"/>
      <c r="B38" s="35"/>
      <c r="C38" s="1174"/>
      <c r="D38" s="1174"/>
      <c r="E38" s="1175"/>
      <c r="F38" s="36"/>
      <c r="G38" s="37"/>
      <c r="H38" s="37"/>
      <c r="I38" s="37"/>
      <c r="J38" s="38"/>
      <c r="K38" s="22"/>
      <c r="L38" s="22"/>
      <c r="M38" s="22"/>
      <c r="N38" s="22"/>
      <c r="O38" s="22"/>
      <c r="P38" s="22"/>
    </row>
    <row r="39" spans="1:16" ht="39" customHeight="1" x14ac:dyDescent="0.2">
      <c r="A39" s="22"/>
      <c r="B39" s="35"/>
      <c r="C39" s="1174"/>
      <c r="D39" s="1174"/>
      <c r="E39" s="1175"/>
      <c r="F39" s="36"/>
      <c r="G39" s="37"/>
      <c r="H39" s="37"/>
      <c r="I39" s="37"/>
      <c r="J39" s="38"/>
      <c r="K39" s="22"/>
      <c r="L39" s="22"/>
      <c r="M39" s="22"/>
      <c r="N39" s="22"/>
      <c r="O39" s="22"/>
      <c r="P39" s="22"/>
    </row>
    <row r="40" spans="1:16" ht="39" customHeight="1" x14ac:dyDescent="0.2">
      <c r="A40" s="22"/>
      <c r="B40" s="35"/>
      <c r="C40" s="1174"/>
      <c r="D40" s="1174"/>
      <c r="E40" s="1175"/>
      <c r="F40" s="36"/>
      <c r="G40" s="37"/>
      <c r="H40" s="37"/>
      <c r="I40" s="37"/>
      <c r="J40" s="38"/>
      <c r="K40" s="22"/>
      <c r="L40" s="22"/>
      <c r="M40" s="22"/>
      <c r="N40" s="22"/>
      <c r="O40" s="22"/>
      <c r="P40" s="22"/>
    </row>
    <row r="41" spans="1:16" ht="39" customHeight="1" x14ac:dyDescent="0.2">
      <c r="A41" s="22"/>
      <c r="B41" s="35"/>
      <c r="C41" s="1174"/>
      <c r="D41" s="1174"/>
      <c r="E41" s="1175"/>
      <c r="F41" s="36"/>
      <c r="G41" s="37"/>
      <c r="H41" s="37"/>
      <c r="I41" s="37"/>
      <c r="J41" s="38"/>
      <c r="K41" s="22"/>
      <c r="L41" s="22"/>
      <c r="M41" s="22"/>
      <c r="N41" s="22"/>
      <c r="O41" s="22"/>
      <c r="P41" s="22"/>
    </row>
    <row r="42" spans="1:16" ht="39" customHeight="1" x14ac:dyDescent="0.2">
      <c r="A42" s="22"/>
      <c r="B42" s="39"/>
      <c r="C42" s="1174" t="s">
        <v>561</v>
      </c>
      <c r="D42" s="1174"/>
      <c r="E42" s="1175"/>
      <c r="F42" s="36" t="s">
        <v>508</v>
      </c>
      <c r="G42" s="37" t="s">
        <v>508</v>
      </c>
      <c r="H42" s="37" t="s">
        <v>508</v>
      </c>
      <c r="I42" s="37" t="s">
        <v>508</v>
      </c>
      <c r="J42" s="38" t="s">
        <v>508</v>
      </c>
      <c r="K42" s="22"/>
      <c r="L42" s="22"/>
      <c r="M42" s="22"/>
      <c r="N42" s="22"/>
      <c r="O42" s="22"/>
      <c r="P42" s="22"/>
    </row>
    <row r="43" spans="1:16" ht="39" customHeight="1" thickBot="1" x14ac:dyDescent="0.25">
      <c r="A43" s="22"/>
      <c r="B43" s="40"/>
      <c r="C43" s="1176" t="s">
        <v>562</v>
      </c>
      <c r="D43" s="1176"/>
      <c r="E43" s="1177"/>
      <c r="F43" s="41" t="s">
        <v>508</v>
      </c>
      <c r="G43" s="42" t="s">
        <v>508</v>
      </c>
      <c r="H43" s="42" t="s">
        <v>508</v>
      </c>
      <c r="I43" s="42" t="s">
        <v>508</v>
      </c>
      <c r="J43" s="43" t="s">
        <v>508</v>
      </c>
      <c r="K43" s="22"/>
      <c r="L43" s="22"/>
      <c r="M43" s="22"/>
      <c r="N43" s="22"/>
      <c r="O43" s="22"/>
      <c r="P43" s="22"/>
    </row>
    <row r="44" spans="1:16" ht="39" customHeight="1" x14ac:dyDescent="0.2">
      <c r="A44" s="22"/>
      <c r="B44" s="44" t="s">
        <v>7</v>
      </c>
      <c r="C44" s="45"/>
      <c r="D44" s="45"/>
      <c r="E44" s="45"/>
      <c r="F44" s="22"/>
      <c r="G44" s="22"/>
      <c r="H44" s="22"/>
      <c r="I44" s="22"/>
      <c r="J44" s="22"/>
      <c r="K44" s="22"/>
      <c r="L44" s="22"/>
      <c r="M44" s="22"/>
      <c r="N44" s="22"/>
      <c r="O44" s="22"/>
      <c r="P44" s="22"/>
    </row>
    <row r="45" spans="1:16" ht="18" customHeight="1" x14ac:dyDescent="0.2">
      <c r="A45" s="22"/>
      <c r="B45" s="22"/>
      <c r="C45" s="22"/>
      <c r="D45" s="22"/>
      <c r="E45" s="22"/>
      <c r="F45" s="22"/>
      <c r="G45" s="22"/>
      <c r="H45" s="22"/>
      <c r="I45" s="22"/>
      <c r="J45" s="22"/>
      <c r="K45" s="22"/>
      <c r="L45" s="22"/>
      <c r="M45" s="22"/>
      <c r="N45" s="22"/>
      <c r="O45" s="22"/>
      <c r="P45" s="22"/>
    </row>
  </sheetData>
  <sheetProtection algorithmName="SHA-512" hashValue="j5N84zi74IrbVAyahUPsQiD6cGSrHZ4Lthhkj0GzOtpstCdhK2QGojczbRTVvqdP2krfRRNww3ZW/IwvTiCiDQ==" saltValue="OnhDU6qJqXirkLMpo59cq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8" scale="8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2"/>
  <sheetViews>
    <sheetView showGridLines="0" zoomScaleSheetLayoutView="55" workbookViewId="0"/>
  </sheetViews>
  <sheetFormatPr defaultColWidth="0" defaultRowHeight="12.75" customHeight="1" zeroHeight="1" x14ac:dyDescent="0.2"/>
  <cols>
    <col min="1" max="1" width="6.54296875" style="47" customWidth="1"/>
    <col min="2" max="3" width="10.81640625" style="47" customWidth="1"/>
    <col min="4" max="4" width="10" style="47" customWidth="1"/>
    <col min="5" max="10" width="11" style="47" customWidth="1"/>
    <col min="11" max="15" width="13.08984375" style="47" customWidth="1"/>
    <col min="16" max="21" width="11.453125" style="47" customWidth="1"/>
    <col min="22" max="16384" width="0" style="47" hidden="1"/>
  </cols>
  <sheetData>
    <row r="1" spans="1:21" ht="13.5" customHeight="1" x14ac:dyDescent="0.2">
      <c r="A1" s="46"/>
      <c r="B1" s="46"/>
      <c r="C1" s="46"/>
      <c r="D1" s="46"/>
      <c r="E1" s="46"/>
      <c r="F1" s="46"/>
      <c r="G1" s="46"/>
      <c r="H1" s="46"/>
      <c r="I1" s="46"/>
      <c r="J1" s="46"/>
      <c r="K1" s="46"/>
      <c r="L1" s="46"/>
      <c r="M1" s="46"/>
      <c r="N1" s="46"/>
      <c r="O1" s="46"/>
      <c r="P1" s="46"/>
      <c r="Q1" s="46"/>
      <c r="R1" s="46"/>
      <c r="S1" s="46"/>
      <c r="T1" s="46"/>
      <c r="U1" s="46"/>
    </row>
    <row r="2" spans="1:21" ht="13.5" customHeight="1" x14ac:dyDescent="0.2">
      <c r="A2" s="46"/>
      <c r="B2" s="46"/>
      <c r="C2" s="46"/>
      <c r="D2" s="46"/>
      <c r="E2" s="46"/>
      <c r="F2" s="46"/>
      <c r="G2" s="46"/>
      <c r="H2" s="46"/>
      <c r="I2" s="46"/>
      <c r="J2" s="46"/>
      <c r="K2" s="46"/>
      <c r="L2" s="46"/>
      <c r="M2" s="46"/>
      <c r="N2" s="46"/>
      <c r="O2" s="46"/>
      <c r="P2" s="46"/>
      <c r="Q2" s="46"/>
      <c r="R2" s="46"/>
      <c r="S2" s="46"/>
      <c r="T2" s="46"/>
      <c r="U2" s="46"/>
    </row>
    <row r="3" spans="1:21" ht="13.5" customHeight="1" x14ac:dyDescent="0.2">
      <c r="A3" s="46"/>
      <c r="B3" s="46"/>
      <c r="C3" s="46"/>
      <c r="D3" s="46"/>
      <c r="E3" s="46"/>
      <c r="F3" s="46"/>
      <c r="G3" s="46"/>
      <c r="H3" s="46"/>
      <c r="I3" s="46"/>
      <c r="J3" s="46"/>
      <c r="K3" s="46"/>
      <c r="L3" s="46"/>
      <c r="M3" s="46"/>
      <c r="N3" s="46"/>
      <c r="O3" s="46"/>
      <c r="P3" s="46"/>
      <c r="Q3" s="46"/>
      <c r="R3" s="46"/>
      <c r="S3" s="46"/>
      <c r="T3" s="46"/>
      <c r="U3" s="46"/>
    </row>
    <row r="4" spans="1:21" ht="13.5" customHeight="1" x14ac:dyDescent="0.2">
      <c r="A4" s="46"/>
      <c r="B4" s="46"/>
      <c r="C4" s="46"/>
      <c r="D4" s="46"/>
      <c r="E4" s="46"/>
      <c r="F4" s="46"/>
      <c r="G4" s="46"/>
      <c r="H4" s="46"/>
      <c r="I4" s="46"/>
      <c r="J4" s="46"/>
      <c r="K4" s="46"/>
      <c r="L4" s="46"/>
      <c r="M4" s="46"/>
      <c r="N4" s="46"/>
      <c r="O4" s="46"/>
      <c r="P4" s="46"/>
      <c r="Q4" s="46"/>
      <c r="R4" s="46"/>
      <c r="S4" s="46"/>
      <c r="T4" s="46"/>
      <c r="U4" s="46"/>
    </row>
    <row r="5" spans="1:21" ht="13.5" customHeight="1" x14ac:dyDescent="0.2">
      <c r="A5" s="46"/>
      <c r="B5" s="46"/>
      <c r="C5" s="46"/>
      <c r="D5" s="46"/>
      <c r="E5" s="46"/>
      <c r="F5" s="46"/>
      <c r="G5" s="46"/>
      <c r="H5" s="46"/>
      <c r="I5" s="46"/>
      <c r="J5" s="46"/>
      <c r="K5" s="46"/>
      <c r="L5" s="46"/>
      <c r="M5" s="46"/>
      <c r="N5" s="46"/>
      <c r="O5" s="46"/>
      <c r="P5" s="46"/>
      <c r="Q5" s="46"/>
      <c r="R5" s="46"/>
      <c r="S5" s="46"/>
      <c r="T5" s="46"/>
      <c r="U5" s="46"/>
    </row>
    <row r="6" spans="1:21" ht="13.5" customHeight="1" x14ac:dyDescent="0.2">
      <c r="A6" s="46"/>
      <c r="B6" s="46"/>
      <c r="C6" s="46"/>
      <c r="D6" s="46"/>
      <c r="E6" s="46"/>
      <c r="F6" s="46"/>
      <c r="G6" s="46"/>
      <c r="H6" s="46"/>
      <c r="I6" s="46"/>
      <c r="J6" s="46"/>
      <c r="K6" s="46"/>
      <c r="L6" s="46"/>
      <c r="M6" s="46"/>
      <c r="N6" s="46"/>
      <c r="O6" s="46"/>
      <c r="P6" s="46"/>
      <c r="Q6" s="46"/>
      <c r="R6" s="46"/>
      <c r="S6" s="46"/>
      <c r="T6" s="46"/>
      <c r="U6" s="46"/>
    </row>
    <row r="7" spans="1:21" ht="13.5" customHeight="1" x14ac:dyDescent="0.2">
      <c r="A7" s="46"/>
      <c r="B7" s="46"/>
      <c r="C7" s="46"/>
      <c r="D7" s="46"/>
      <c r="E7" s="46"/>
      <c r="F7" s="46"/>
      <c r="G7" s="46"/>
      <c r="H7" s="46"/>
      <c r="I7" s="46"/>
      <c r="J7" s="46"/>
      <c r="K7" s="46"/>
      <c r="L7" s="46"/>
      <c r="M7" s="46"/>
      <c r="N7" s="46"/>
      <c r="O7" s="46"/>
      <c r="P7" s="46"/>
      <c r="Q7" s="46"/>
      <c r="R7" s="46"/>
      <c r="S7" s="46"/>
      <c r="T7" s="46"/>
      <c r="U7" s="46"/>
    </row>
    <row r="8" spans="1:21" ht="13.5" customHeight="1" x14ac:dyDescent="0.2">
      <c r="A8" s="46"/>
      <c r="B8" s="46"/>
      <c r="C8" s="46"/>
      <c r="D8" s="46"/>
      <c r="E8" s="46"/>
      <c r="F8" s="46"/>
      <c r="G8" s="46"/>
      <c r="H8" s="46"/>
      <c r="I8" s="46"/>
      <c r="J8" s="46"/>
      <c r="K8" s="46"/>
      <c r="L8" s="46"/>
      <c r="M8" s="46"/>
      <c r="N8" s="46"/>
      <c r="O8" s="46"/>
      <c r="P8" s="46"/>
      <c r="Q8" s="46"/>
      <c r="R8" s="46"/>
      <c r="S8" s="46"/>
      <c r="T8" s="46"/>
      <c r="U8" s="46"/>
    </row>
    <row r="9" spans="1:21" ht="13.5" customHeight="1" x14ac:dyDescent="0.2">
      <c r="A9" s="46"/>
      <c r="B9" s="46"/>
      <c r="C9" s="46"/>
      <c r="D9" s="46"/>
      <c r="E9" s="46"/>
      <c r="F9" s="46"/>
      <c r="G9" s="46"/>
      <c r="H9" s="46"/>
      <c r="I9" s="46"/>
      <c r="J9" s="46"/>
      <c r="K9" s="46"/>
      <c r="L9" s="46"/>
      <c r="M9" s="46"/>
      <c r="N9" s="46"/>
      <c r="O9" s="46"/>
      <c r="P9" s="46"/>
      <c r="Q9" s="46"/>
      <c r="R9" s="46"/>
      <c r="S9" s="46"/>
      <c r="T9" s="46"/>
      <c r="U9" s="46"/>
    </row>
    <row r="10" spans="1:21" ht="13.5" customHeight="1" x14ac:dyDescent="0.2">
      <c r="A10" s="46"/>
      <c r="B10" s="46"/>
      <c r="C10" s="46"/>
      <c r="D10" s="46"/>
      <c r="E10" s="46"/>
      <c r="F10" s="46"/>
      <c r="G10" s="46"/>
      <c r="H10" s="46"/>
      <c r="I10" s="46"/>
      <c r="J10" s="46"/>
      <c r="K10" s="46"/>
      <c r="L10" s="46"/>
      <c r="M10" s="46"/>
      <c r="N10" s="46"/>
      <c r="O10" s="46"/>
      <c r="P10" s="46"/>
      <c r="Q10" s="46"/>
      <c r="R10" s="46"/>
      <c r="S10" s="46"/>
      <c r="T10" s="46"/>
      <c r="U10" s="46"/>
    </row>
    <row r="11" spans="1:21" ht="13.5" customHeight="1" x14ac:dyDescent="0.2">
      <c r="A11" s="46"/>
      <c r="B11" s="46"/>
      <c r="C11" s="46"/>
      <c r="D11" s="46"/>
      <c r="E11" s="46"/>
      <c r="F11" s="46"/>
      <c r="G11" s="46"/>
      <c r="H11" s="46"/>
      <c r="I11" s="46"/>
      <c r="J11" s="46"/>
      <c r="K11" s="46"/>
      <c r="L11" s="46"/>
      <c r="M11" s="46"/>
      <c r="N11" s="46"/>
      <c r="O11" s="46"/>
      <c r="P11" s="46"/>
      <c r="Q11" s="46"/>
      <c r="R11" s="46"/>
      <c r="S11" s="46"/>
      <c r="T11" s="46"/>
      <c r="U11" s="46"/>
    </row>
    <row r="12" spans="1:21" ht="13.5" customHeight="1" x14ac:dyDescent="0.2">
      <c r="A12" s="46"/>
      <c r="B12" s="46"/>
      <c r="C12" s="46"/>
      <c r="D12" s="46"/>
      <c r="E12" s="46"/>
      <c r="F12" s="46"/>
      <c r="G12" s="46"/>
      <c r="H12" s="46"/>
      <c r="I12" s="46"/>
      <c r="J12" s="46"/>
      <c r="K12" s="46"/>
      <c r="L12" s="46"/>
      <c r="M12" s="46"/>
      <c r="N12" s="46"/>
      <c r="O12" s="46"/>
      <c r="P12" s="46"/>
      <c r="Q12" s="46"/>
      <c r="R12" s="46"/>
      <c r="S12" s="46"/>
      <c r="T12" s="46"/>
      <c r="U12" s="46"/>
    </row>
    <row r="13" spans="1:21" ht="13.5" customHeight="1" x14ac:dyDescent="0.2">
      <c r="A13" s="46"/>
      <c r="B13" s="46"/>
      <c r="C13" s="46"/>
      <c r="D13" s="46"/>
      <c r="E13" s="46"/>
      <c r="F13" s="46"/>
      <c r="G13" s="46"/>
      <c r="H13" s="46"/>
      <c r="I13" s="46"/>
      <c r="J13" s="46"/>
      <c r="K13" s="46"/>
      <c r="L13" s="46"/>
      <c r="M13" s="46"/>
      <c r="N13" s="46"/>
      <c r="O13" s="46"/>
      <c r="P13" s="46"/>
      <c r="Q13" s="46"/>
      <c r="R13" s="46"/>
      <c r="S13" s="46"/>
      <c r="T13" s="46"/>
      <c r="U13" s="46"/>
    </row>
    <row r="14" spans="1:21" ht="13.5" customHeight="1" x14ac:dyDescent="0.2">
      <c r="A14" s="46"/>
      <c r="B14" s="46"/>
      <c r="C14" s="46"/>
      <c r="D14" s="46"/>
      <c r="E14" s="46"/>
      <c r="F14" s="46"/>
      <c r="G14" s="46"/>
      <c r="H14" s="46"/>
      <c r="I14" s="46"/>
      <c r="J14" s="46"/>
      <c r="K14" s="46"/>
      <c r="L14" s="46"/>
      <c r="M14" s="46"/>
      <c r="N14" s="46"/>
      <c r="O14" s="46"/>
      <c r="P14" s="46"/>
      <c r="Q14" s="46"/>
      <c r="R14" s="46"/>
      <c r="S14" s="46"/>
      <c r="T14" s="46"/>
      <c r="U14" s="46"/>
    </row>
    <row r="15" spans="1:21" ht="13.5" customHeight="1" x14ac:dyDescent="0.2">
      <c r="A15" s="46"/>
      <c r="B15" s="46"/>
      <c r="C15" s="46"/>
      <c r="D15" s="46"/>
      <c r="E15" s="46"/>
      <c r="F15" s="46"/>
      <c r="G15" s="46"/>
      <c r="H15" s="46"/>
      <c r="I15" s="46"/>
      <c r="J15" s="46"/>
      <c r="K15" s="46"/>
      <c r="L15" s="46"/>
      <c r="M15" s="46"/>
      <c r="N15" s="46"/>
      <c r="O15" s="46"/>
      <c r="P15" s="46"/>
      <c r="Q15" s="46"/>
      <c r="R15" s="46"/>
      <c r="S15" s="46"/>
      <c r="T15" s="46"/>
      <c r="U15" s="46"/>
    </row>
    <row r="16" spans="1:21" ht="13.5" customHeight="1" x14ac:dyDescent="0.2">
      <c r="A16" s="46"/>
      <c r="B16" s="46"/>
      <c r="C16" s="46"/>
      <c r="D16" s="46"/>
      <c r="E16" s="46"/>
      <c r="F16" s="46"/>
      <c r="G16" s="46"/>
      <c r="H16" s="46"/>
      <c r="I16" s="46"/>
      <c r="J16" s="46"/>
      <c r="K16" s="46"/>
      <c r="L16" s="46"/>
      <c r="M16" s="46"/>
      <c r="N16" s="46"/>
      <c r="O16" s="46"/>
      <c r="P16" s="46"/>
      <c r="Q16" s="46"/>
      <c r="R16" s="46"/>
      <c r="S16" s="46"/>
      <c r="T16" s="46"/>
      <c r="U16" s="46"/>
    </row>
    <row r="17" spans="1:21" ht="13.5" customHeight="1" x14ac:dyDescent="0.2">
      <c r="A17" s="46"/>
      <c r="B17" s="46"/>
      <c r="C17" s="46"/>
      <c r="D17" s="46"/>
      <c r="E17" s="46"/>
      <c r="F17" s="46"/>
      <c r="G17" s="46"/>
      <c r="H17" s="46"/>
      <c r="I17" s="46"/>
      <c r="J17" s="46"/>
      <c r="K17" s="46"/>
      <c r="L17" s="46"/>
      <c r="M17" s="46"/>
      <c r="N17" s="46"/>
      <c r="O17" s="46"/>
      <c r="P17" s="46"/>
      <c r="Q17" s="46"/>
      <c r="R17" s="46"/>
      <c r="S17" s="46"/>
      <c r="T17" s="46"/>
      <c r="U17" s="46"/>
    </row>
    <row r="18" spans="1:21" ht="13.5" customHeight="1" x14ac:dyDescent="0.2">
      <c r="A18" s="46"/>
      <c r="B18" s="46"/>
      <c r="C18" s="46"/>
      <c r="D18" s="46"/>
      <c r="E18" s="46"/>
      <c r="F18" s="46"/>
      <c r="G18" s="46"/>
      <c r="H18" s="46"/>
      <c r="I18" s="46"/>
      <c r="J18" s="46"/>
      <c r="K18" s="46"/>
      <c r="L18" s="46"/>
      <c r="M18" s="46"/>
      <c r="N18" s="46"/>
      <c r="O18" s="46"/>
      <c r="P18" s="46"/>
      <c r="Q18" s="46"/>
      <c r="R18" s="46"/>
      <c r="S18" s="46"/>
      <c r="T18" s="46"/>
      <c r="U18" s="46"/>
    </row>
    <row r="19" spans="1:21" ht="13.5" customHeight="1" x14ac:dyDescent="0.2">
      <c r="A19" s="46"/>
      <c r="B19" s="46"/>
      <c r="C19" s="46"/>
      <c r="D19" s="46"/>
      <c r="E19" s="46"/>
      <c r="F19" s="46"/>
      <c r="G19" s="46"/>
      <c r="H19" s="46"/>
      <c r="I19" s="46"/>
      <c r="J19" s="46"/>
      <c r="K19" s="46"/>
      <c r="L19" s="46"/>
      <c r="M19" s="46"/>
      <c r="N19" s="46"/>
      <c r="O19" s="46"/>
      <c r="P19" s="46"/>
      <c r="Q19" s="46"/>
      <c r="R19" s="46"/>
      <c r="S19" s="46"/>
      <c r="T19" s="46"/>
      <c r="U19" s="46"/>
    </row>
    <row r="20" spans="1:21" ht="13.5" customHeight="1" x14ac:dyDescent="0.2">
      <c r="A20" s="46"/>
      <c r="B20" s="46"/>
      <c r="C20" s="46"/>
      <c r="D20" s="46"/>
      <c r="E20" s="46"/>
      <c r="F20" s="46"/>
      <c r="G20" s="46"/>
      <c r="H20" s="46"/>
      <c r="I20" s="46"/>
      <c r="J20" s="46"/>
      <c r="K20" s="46"/>
      <c r="L20" s="46"/>
      <c r="M20" s="46"/>
      <c r="N20" s="46"/>
      <c r="O20" s="46"/>
      <c r="P20" s="46"/>
      <c r="Q20" s="46"/>
      <c r="R20" s="46"/>
      <c r="S20" s="46"/>
      <c r="T20" s="46"/>
      <c r="U20" s="46"/>
    </row>
    <row r="21" spans="1:21" ht="13.5" customHeight="1" x14ac:dyDescent="0.2">
      <c r="A21" s="46"/>
      <c r="B21" s="46"/>
      <c r="C21" s="46"/>
      <c r="D21" s="46"/>
      <c r="E21" s="46"/>
      <c r="F21" s="46"/>
      <c r="G21" s="46"/>
      <c r="H21" s="46"/>
      <c r="I21" s="46"/>
      <c r="J21" s="46"/>
      <c r="K21" s="46"/>
      <c r="L21" s="46"/>
      <c r="M21" s="46"/>
      <c r="N21" s="46"/>
      <c r="O21" s="46"/>
      <c r="P21" s="46"/>
      <c r="Q21" s="46"/>
      <c r="R21" s="46"/>
      <c r="S21" s="46"/>
      <c r="T21" s="46"/>
      <c r="U21" s="46"/>
    </row>
    <row r="22" spans="1:21" ht="13.5" customHeight="1" x14ac:dyDescent="0.2">
      <c r="A22" s="46"/>
      <c r="B22" s="46"/>
      <c r="C22" s="46"/>
      <c r="D22" s="46"/>
      <c r="E22" s="46"/>
      <c r="F22" s="46"/>
      <c r="G22" s="46"/>
      <c r="H22" s="46"/>
      <c r="I22" s="46"/>
      <c r="J22" s="46"/>
      <c r="K22" s="46"/>
      <c r="L22" s="46"/>
      <c r="M22" s="46"/>
      <c r="N22" s="46"/>
      <c r="O22" s="46"/>
      <c r="P22" s="46"/>
      <c r="Q22" s="46"/>
      <c r="R22" s="46"/>
      <c r="S22" s="46"/>
      <c r="T22" s="46"/>
      <c r="U22" s="46"/>
    </row>
    <row r="23" spans="1:21" ht="13.5" customHeight="1" x14ac:dyDescent="0.2">
      <c r="A23" s="46"/>
      <c r="B23" s="46"/>
      <c r="C23" s="46"/>
      <c r="D23" s="46"/>
      <c r="E23" s="46"/>
      <c r="F23" s="46"/>
      <c r="G23" s="46"/>
      <c r="H23" s="46"/>
      <c r="I23" s="46"/>
      <c r="J23" s="46"/>
      <c r="K23" s="46"/>
      <c r="L23" s="46"/>
      <c r="M23" s="46"/>
      <c r="N23" s="46"/>
      <c r="O23" s="46"/>
      <c r="P23" s="46"/>
      <c r="Q23" s="46"/>
      <c r="R23" s="46"/>
      <c r="S23" s="46"/>
      <c r="T23" s="46"/>
      <c r="U23" s="46"/>
    </row>
    <row r="24" spans="1:21" ht="13.5" customHeight="1" x14ac:dyDescent="0.2">
      <c r="A24" s="46"/>
      <c r="B24" s="46"/>
      <c r="C24" s="46"/>
      <c r="D24" s="46"/>
      <c r="E24" s="46"/>
      <c r="F24" s="46"/>
      <c r="G24" s="46"/>
      <c r="H24" s="46"/>
      <c r="I24" s="46"/>
      <c r="J24" s="46"/>
      <c r="K24" s="46"/>
      <c r="L24" s="46"/>
      <c r="M24" s="46"/>
      <c r="N24" s="46"/>
      <c r="O24" s="46"/>
      <c r="P24" s="46"/>
      <c r="Q24" s="46"/>
      <c r="R24" s="46"/>
      <c r="S24" s="46"/>
      <c r="T24" s="46"/>
      <c r="U24" s="46"/>
    </row>
    <row r="25" spans="1:21" ht="13.5" customHeight="1" x14ac:dyDescent="0.2">
      <c r="A25" s="46"/>
      <c r="B25" s="46"/>
      <c r="C25" s="46"/>
      <c r="D25" s="46"/>
      <c r="E25" s="46"/>
      <c r="F25" s="46"/>
      <c r="G25" s="46"/>
      <c r="H25" s="46"/>
      <c r="I25" s="46"/>
      <c r="J25" s="46"/>
      <c r="K25" s="46"/>
      <c r="L25" s="46"/>
      <c r="M25" s="46"/>
      <c r="N25" s="46"/>
      <c r="O25" s="46"/>
      <c r="P25" s="46"/>
      <c r="Q25" s="46"/>
      <c r="R25" s="46"/>
      <c r="S25" s="46"/>
      <c r="T25" s="46"/>
      <c r="U25" s="46"/>
    </row>
    <row r="26" spans="1:21" ht="13.5" customHeight="1" x14ac:dyDescent="0.2">
      <c r="A26" s="46"/>
      <c r="B26" s="46"/>
      <c r="C26" s="46"/>
      <c r="D26" s="46"/>
      <c r="E26" s="46"/>
      <c r="F26" s="46"/>
      <c r="G26" s="46"/>
      <c r="H26" s="46"/>
      <c r="I26" s="46"/>
      <c r="J26" s="46"/>
      <c r="K26" s="46"/>
      <c r="L26" s="46"/>
      <c r="M26" s="46"/>
      <c r="N26" s="46"/>
      <c r="O26" s="46"/>
      <c r="P26" s="46"/>
      <c r="Q26" s="46"/>
      <c r="R26" s="46"/>
      <c r="S26" s="46"/>
      <c r="T26" s="46"/>
      <c r="U26" s="46"/>
    </row>
    <row r="27" spans="1:21" ht="13.5" customHeight="1" x14ac:dyDescent="0.2">
      <c r="A27" s="46"/>
      <c r="B27" s="46"/>
      <c r="C27" s="46"/>
      <c r="D27" s="46"/>
      <c r="E27" s="46"/>
      <c r="F27" s="46"/>
      <c r="G27" s="46"/>
      <c r="H27" s="46"/>
      <c r="I27" s="46"/>
      <c r="J27" s="46"/>
      <c r="K27" s="46"/>
      <c r="L27" s="46"/>
      <c r="M27" s="46"/>
      <c r="N27" s="46"/>
      <c r="O27" s="46"/>
      <c r="P27" s="46"/>
      <c r="Q27" s="46"/>
      <c r="R27" s="46"/>
      <c r="S27" s="46"/>
      <c r="T27" s="46"/>
      <c r="U27" s="46"/>
    </row>
    <row r="28" spans="1:21" ht="13.5" customHeight="1" x14ac:dyDescent="0.2">
      <c r="A28" s="46"/>
      <c r="B28" s="46"/>
      <c r="C28" s="46"/>
      <c r="D28" s="46"/>
      <c r="E28" s="46"/>
      <c r="F28" s="46"/>
      <c r="G28" s="46"/>
      <c r="H28" s="46"/>
      <c r="I28" s="46"/>
      <c r="J28" s="46"/>
      <c r="K28" s="46"/>
      <c r="L28" s="46"/>
      <c r="M28" s="46"/>
      <c r="N28" s="46"/>
      <c r="O28" s="46"/>
      <c r="P28" s="46"/>
      <c r="Q28" s="46"/>
      <c r="R28" s="46"/>
      <c r="S28" s="46"/>
      <c r="T28" s="46"/>
      <c r="U28" s="46"/>
    </row>
    <row r="29" spans="1:21" ht="13.5" customHeight="1" x14ac:dyDescent="0.2">
      <c r="A29" s="46"/>
      <c r="B29" s="46"/>
      <c r="C29" s="46"/>
      <c r="D29" s="46"/>
      <c r="E29" s="46"/>
      <c r="F29" s="46"/>
      <c r="G29" s="46"/>
      <c r="H29" s="46"/>
      <c r="I29" s="46"/>
      <c r="J29" s="46"/>
      <c r="K29" s="46"/>
      <c r="L29" s="46"/>
      <c r="M29" s="46"/>
      <c r="N29" s="46"/>
      <c r="O29" s="46"/>
      <c r="P29" s="46"/>
      <c r="Q29" s="46"/>
      <c r="R29" s="46"/>
      <c r="S29" s="46"/>
      <c r="T29" s="46"/>
      <c r="U29" s="46"/>
    </row>
    <row r="30" spans="1:21" ht="13.5" customHeight="1" x14ac:dyDescent="0.2">
      <c r="A30" s="46"/>
      <c r="B30" s="46"/>
      <c r="C30" s="46"/>
      <c r="D30" s="46"/>
      <c r="E30" s="46"/>
      <c r="F30" s="46"/>
      <c r="G30" s="46"/>
      <c r="H30" s="46"/>
      <c r="I30" s="46"/>
      <c r="J30" s="46"/>
      <c r="K30" s="46"/>
      <c r="L30" s="46"/>
      <c r="M30" s="46"/>
      <c r="N30" s="46"/>
      <c r="O30" s="46"/>
      <c r="P30" s="46"/>
      <c r="Q30" s="46"/>
      <c r="R30" s="46"/>
      <c r="S30" s="46"/>
      <c r="T30" s="46"/>
      <c r="U30" s="46"/>
    </row>
    <row r="31" spans="1:21" ht="13.5" customHeight="1" x14ac:dyDescent="0.2">
      <c r="A31" s="46"/>
      <c r="B31" s="46"/>
      <c r="C31" s="46"/>
      <c r="D31" s="46"/>
      <c r="E31" s="46"/>
      <c r="F31" s="46"/>
      <c r="G31" s="46"/>
      <c r="H31" s="46"/>
      <c r="I31" s="46"/>
      <c r="J31" s="46"/>
      <c r="K31" s="46"/>
      <c r="L31" s="46"/>
      <c r="M31" s="46"/>
      <c r="N31" s="46"/>
      <c r="O31" s="46"/>
      <c r="P31" s="46"/>
      <c r="Q31" s="46"/>
      <c r="R31" s="46"/>
      <c r="S31" s="46"/>
      <c r="T31" s="46"/>
      <c r="U31" s="46"/>
    </row>
    <row r="32" spans="1:21" ht="13.5" customHeight="1" x14ac:dyDescent="0.2">
      <c r="A32" s="46"/>
      <c r="B32" s="46"/>
      <c r="C32" s="46"/>
      <c r="D32" s="46"/>
      <c r="E32" s="46"/>
      <c r="F32" s="46"/>
      <c r="G32" s="46"/>
      <c r="H32" s="46"/>
      <c r="I32" s="46"/>
      <c r="J32" s="46"/>
      <c r="K32" s="46"/>
      <c r="L32" s="46"/>
      <c r="M32" s="46"/>
      <c r="N32" s="46"/>
      <c r="O32" s="46"/>
      <c r="P32" s="46"/>
      <c r="Q32" s="46"/>
      <c r="R32" s="46"/>
      <c r="S32" s="46"/>
      <c r="T32" s="46"/>
      <c r="U32" s="46"/>
    </row>
    <row r="33" spans="1:21" ht="13.5" customHeight="1" x14ac:dyDescent="0.2">
      <c r="A33" s="46"/>
      <c r="B33" s="46"/>
      <c r="C33" s="46"/>
      <c r="D33" s="46"/>
      <c r="E33" s="46"/>
      <c r="F33" s="46"/>
      <c r="G33" s="46"/>
      <c r="H33" s="46"/>
      <c r="I33" s="46"/>
      <c r="J33" s="46"/>
      <c r="K33" s="46"/>
      <c r="L33" s="46"/>
      <c r="M33" s="46"/>
      <c r="N33" s="46"/>
      <c r="O33" s="46"/>
      <c r="P33" s="46"/>
      <c r="Q33" s="46"/>
      <c r="R33" s="46"/>
      <c r="S33" s="46"/>
      <c r="T33" s="46"/>
      <c r="U33" s="46"/>
    </row>
    <row r="34" spans="1:21" ht="13.5" customHeight="1" x14ac:dyDescent="0.2">
      <c r="A34" s="46"/>
      <c r="B34" s="46"/>
      <c r="C34" s="46"/>
      <c r="D34" s="46"/>
      <c r="E34" s="46"/>
      <c r="F34" s="46"/>
      <c r="G34" s="46"/>
      <c r="H34" s="46"/>
      <c r="I34" s="46"/>
      <c r="J34" s="46"/>
      <c r="K34" s="46"/>
      <c r="L34" s="46"/>
      <c r="M34" s="46"/>
      <c r="N34" s="46"/>
      <c r="O34" s="46"/>
      <c r="P34" s="46"/>
      <c r="Q34" s="46"/>
      <c r="R34" s="46"/>
      <c r="S34" s="46"/>
      <c r="T34" s="46"/>
      <c r="U34" s="46"/>
    </row>
    <row r="35" spans="1:21" ht="13.5" customHeight="1" x14ac:dyDescent="0.2">
      <c r="A35" s="46"/>
      <c r="B35" s="46"/>
      <c r="C35" s="46"/>
      <c r="D35" s="46"/>
      <c r="E35" s="46"/>
      <c r="F35" s="46"/>
      <c r="G35" s="46"/>
      <c r="H35" s="46"/>
      <c r="I35" s="46"/>
      <c r="J35" s="46"/>
      <c r="K35" s="46"/>
      <c r="L35" s="46"/>
      <c r="M35" s="46"/>
      <c r="N35" s="46"/>
      <c r="O35" s="46"/>
      <c r="P35" s="46"/>
      <c r="Q35" s="46"/>
      <c r="R35" s="46"/>
      <c r="S35" s="46"/>
      <c r="T35" s="46"/>
      <c r="U35" s="46"/>
    </row>
    <row r="36" spans="1:21" ht="13.5" customHeight="1" x14ac:dyDescent="0.2">
      <c r="A36" s="46"/>
      <c r="B36" s="46"/>
      <c r="C36" s="46"/>
      <c r="D36" s="46"/>
      <c r="E36" s="46"/>
      <c r="F36" s="46"/>
      <c r="G36" s="46"/>
      <c r="H36" s="46"/>
      <c r="I36" s="46"/>
      <c r="J36" s="46"/>
      <c r="K36" s="46"/>
      <c r="L36" s="46"/>
      <c r="M36" s="46"/>
      <c r="N36" s="46"/>
      <c r="O36" s="46"/>
      <c r="P36" s="46"/>
      <c r="Q36" s="46"/>
      <c r="R36" s="46"/>
      <c r="S36" s="46"/>
      <c r="T36" s="46"/>
      <c r="U36" s="46"/>
    </row>
    <row r="37" spans="1:21" ht="13.5" customHeight="1" x14ac:dyDescent="0.2">
      <c r="A37" s="46"/>
      <c r="B37" s="46"/>
      <c r="C37" s="46"/>
      <c r="D37" s="46"/>
      <c r="E37" s="46"/>
      <c r="F37" s="46"/>
      <c r="G37" s="46"/>
      <c r="H37" s="46"/>
      <c r="I37" s="46"/>
      <c r="J37" s="46"/>
      <c r="K37" s="46"/>
      <c r="L37" s="46"/>
      <c r="M37" s="46"/>
      <c r="N37" s="46"/>
      <c r="O37" s="46"/>
      <c r="P37" s="46"/>
      <c r="Q37" s="46"/>
      <c r="R37" s="46"/>
      <c r="S37" s="46"/>
      <c r="T37" s="46"/>
      <c r="U37" s="46"/>
    </row>
    <row r="38" spans="1:21" ht="13.5" customHeight="1" x14ac:dyDescent="0.2">
      <c r="A38" s="46"/>
      <c r="B38" s="46"/>
      <c r="C38" s="46"/>
      <c r="D38" s="46"/>
      <c r="E38" s="46"/>
      <c r="F38" s="46"/>
      <c r="G38" s="46"/>
      <c r="H38" s="46"/>
      <c r="I38" s="46"/>
      <c r="J38" s="46"/>
      <c r="K38" s="46"/>
      <c r="L38" s="46"/>
      <c r="M38" s="46"/>
      <c r="N38" s="46"/>
      <c r="O38" s="46"/>
      <c r="P38" s="46"/>
      <c r="Q38" s="46"/>
      <c r="R38" s="46"/>
      <c r="S38" s="46"/>
      <c r="T38" s="46"/>
      <c r="U38" s="46"/>
    </row>
    <row r="39" spans="1:21" ht="13.5" customHeight="1" x14ac:dyDescent="0.2">
      <c r="A39" s="46"/>
      <c r="B39" s="46"/>
      <c r="C39" s="46"/>
      <c r="D39" s="46"/>
      <c r="E39" s="46"/>
      <c r="F39" s="46"/>
      <c r="G39" s="46"/>
      <c r="H39" s="46"/>
      <c r="I39" s="46"/>
      <c r="J39" s="46"/>
      <c r="K39" s="46"/>
      <c r="L39" s="46"/>
      <c r="M39" s="46"/>
      <c r="N39" s="46"/>
      <c r="O39" s="46"/>
      <c r="P39" s="46"/>
      <c r="Q39" s="46"/>
      <c r="R39" s="46"/>
      <c r="S39" s="46"/>
      <c r="T39" s="46"/>
      <c r="U39" s="46"/>
    </row>
    <row r="40" spans="1:21" ht="13.5" customHeight="1" x14ac:dyDescent="0.2">
      <c r="A40" s="46"/>
      <c r="B40" s="46"/>
      <c r="C40" s="46"/>
      <c r="D40" s="46"/>
      <c r="E40" s="46"/>
      <c r="F40" s="46"/>
      <c r="G40" s="46"/>
      <c r="H40" s="46"/>
      <c r="I40" s="46"/>
      <c r="J40" s="46"/>
      <c r="K40" s="46"/>
      <c r="L40" s="46"/>
      <c r="M40" s="46"/>
      <c r="N40" s="46"/>
      <c r="O40" s="46"/>
      <c r="P40" s="46"/>
      <c r="Q40" s="46"/>
      <c r="R40" s="46"/>
      <c r="S40" s="46"/>
      <c r="T40" s="46"/>
      <c r="U40" s="46"/>
    </row>
    <row r="41" spans="1:21" ht="13.5" customHeight="1" x14ac:dyDescent="0.2">
      <c r="A41" s="46"/>
      <c r="B41" s="46"/>
      <c r="C41" s="46"/>
      <c r="D41" s="46"/>
      <c r="E41" s="46"/>
      <c r="F41" s="46"/>
      <c r="G41" s="46"/>
      <c r="H41" s="46"/>
      <c r="I41" s="46"/>
      <c r="J41" s="46"/>
      <c r="K41" s="46"/>
      <c r="L41" s="46"/>
      <c r="M41" s="46"/>
      <c r="N41" s="46"/>
      <c r="O41" s="46"/>
      <c r="P41" s="46"/>
      <c r="Q41" s="46"/>
      <c r="R41" s="46"/>
      <c r="S41" s="46"/>
      <c r="T41" s="46"/>
      <c r="U41" s="46"/>
    </row>
    <row r="42" spans="1:21" ht="13.5" customHeight="1" x14ac:dyDescent="0.2">
      <c r="A42" s="46"/>
      <c r="B42" s="46"/>
      <c r="C42" s="46"/>
      <c r="D42" s="46"/>
      <c r="E42" s="46"/>
      <c r="F42" s="46"/>
      <c r="G42" s="46"/>
      <c r="H42" s="46"/>
      <c r="I42" s="46"/>
      <c r="J42" s="46"/>
      <c r="K42" s="46"/>
      <c r="L42" s="46"/>
      <c r="M42" s="46"/>
      <c r="N42" s="46"/>
      <c r="O42" s="46"/>
      <c r="P42" s="46"/>
      <c r="Q42" s="46"/>
      <c r="R42" s="46"/>
      <c r="S42" s="46"/>
      <c r="T42" s="46"/>
      <c r="U42" s="46"/>
    </row>
    <row r="43" spans="1:21" ht="30.75" customHeight="1" thickBot="1" x14ac:dyDescent="0.25">
      <c r="A43" s="46"/>
      <c r="B43" s="46"/>
      <c r="C43" s="46"/>
      <c r="D43" s="46"/>
      <c r="E43" s="46"/>
      <c r="F43" s="46"/>
      <c r="G43" s="46"/>
      <c r="H43" s="46"/>
      <c r="I43" s="46"/>
      <c r="J43" s="46"/>
      <c r="K43" s="46"/>
      <c r="L43" s="46"/>
      <c r="M43" s="46"/>
      <c r="N43" s="46"/>
      <c r="O43" s="48" t="s">
        <v>8</v>
      </c>
      <c r="P43" s="46"/>
      <c r="Q43" s="46"/>
      <c r="R43" s="46"/>
      <c r="S43" s="46"/>
      <c r="T43" s="46"/>
      <c r="U43" s="46"/>
    </row>
    <row r="44" spans="1:21" ht="30.75" customHeight="1" thickBot="1" x14ac:dyDescent="0.3">
      <c r="A44" s="46"/>
      <c r="B44" s="49" t="s">
        <v>9</v>
      </c>
      <c r="C44" s="50"/>
      <c r="D44" s="50"/>
      <c r="E44" s="51"/>
      <c r="F44" s="51"/>
      <c r="G44" s="51"/>
      <c r="H44" s="51"/>
      <c r="I44" s="51"/>
      <c r="J44" s="52" t="s">
        <v>2</v>
      </c>
      <c r="K44" s="53" t="s">
        <v>550</v>
      </c>
      <c r="L44" s="54" t="s">
        <v>551</v>
      </c>
      <c r="M44" s="54" t="s">
        <v>552</v>
      </c>
      <c r="N44" s="54" t="s">
        <v>553</v>
      </c>
      <c r="O44" s="55" t="s">
        <v>554</v>
      </c>
      <c r="P44" s="46"/>
      <c r="Q44" s="46"/>
      <c r="R44" s="46"/>
      <c r="S44" s="46"/>
      <c r="T44" s="46"/>
      <c r="U44" s="46"/>
    </row>
    <row r="45" spans="1:21" ht="30.75" customHeight="1" x14ac:dyDescent="0.2">
      <c r="A45" s="46"/>
      <c r="B45" s="1180" t="s">
        <v>10</v>
      </c>
      <c r="C45" s="1181"/>
      <c r="D45" s="56"/>
      <c r="E45" s="1186" t="s">
        <v>11</v>
      </c>
      <c r="F45" s="1186"/>
      <c r="G45" s="1186"/>
      <c r="H45" s="1186"/>
      <c r="I45" s="1186"/>
      <c r="J45" s="1187"/>
      <c r="K45" s="57">
        <v>2433</v>
      </c>
      <c r="L45" s="58">
        <v>2432</v>
      </c>
      <c r="M45" s="58">
        <v>2078</v>
      </c>
      <c r="N45" s="58">
        <v>1882</v>
      </c>
      <c r="O45" s="59">
        <v>1775</v>
      </c>
      <c r="P45" s="46"/>
      <c r="Q45" s="46"/>
      <c r="R45" s="46"/>
      <c r="S45" s="46"/>
      <c r="T45" s="46"/>
      <c r="U45" s="46"/>
    </row>
    <row r="46" spans="1:21" ht="30.75" customHeight="1" x14ac:dyDescent="0.2">
      <c r="A46" s="46"/>
      <c r="B46" s="1182"/>
      <c r="C46" s="1183"/>
      <c r="D46" s="60"/>
      <c r="E46" s="1188" t="s">
        <v>12</v>
      </c>
      <c r="F46" s="1188"/>
      <c r="G46" s="1188"/>
      <c r="H46" s="1188"/>
      <c r="I46" s="1188"/>
      <c r="J46" s="1189"/>
      <c r="K46" s="61" t="s">
        <v>508</v>
      </c>
      <c r="L46" s="62" t="s">
        <v>508</v>
      </c>
      <c r="M46" s="62" t="s">
        <v>508</v>
      </c>
      <c r="N46" s="62" t="s">
        <v>508</v>
      </c>
      <c r="O46" s="63" t="s">
        <v>508</v>
      </c>
      <c r="P46" s="46"/>
      <c r="Q46" s="46"/>
      <c r="R46" s="46"/>
      <c r="S46" s="46"/>
      <c r="T46" s="46"/>
      <c r="U46" s="46"/>
    </row>
    <row r="47" spans="1:21" ht="30.75" customHeight="1" x14ac:dyDescent="0.2">
      <c r="A47" s="46"/>
      <c r="B47" s="1182"/>
      <c r="C47" s="1183"/>
      <c r="D47" s="60"/>
      <c r="E47" s="1188" t="s">
        <v>13</v>
      </c>
      <c r="F47" s="1188"/>
      <c r="G47" s="1188"/>
      <c r="H47" s="1188"/>
      <c r="I47" s="1188"/>
      <c r="J47" s="1189"/>
      <c r="K47" s="61" t="s">
        <v>508</v>
      </c>
      <c r="L47" s="62" t="s">
        <v>508</v>
      </c>
      <c r="M47" s="62" t="s">
        <v>508</v>
      </c>
      <c r="N47" s="62" t="s">
        <v>508</v>
      </c>
      <c r="O47" s="63" t="s">
        <v>508</v>
      </c>
      <c r="P47" s="46"/>
      <c r="Q47" s="46"/>
      <c r="R47" s="46"/>
      <c r="S47" s="46"/>
      <c r="T47" s="46"/>
      <c r="U47" s="46"/>
    </row>
    <row r="48" spans="1:21" ht="30.75" customHeight="1" x14ac:dyDescent="0.2">
      <c r="A48" s="46"/>
      <c r="B48" s="1182"/>
      <c r="C48" s="1183"/>
      <c r="D48" s="60"/>
      <c r="E48" s="1188" t="s">
        <v>14</v>
      </c>
      <c r="F48" s="1188"/>
      <c r="G48" s="1188"/>
      <c r="H48" s="1188"/>
      <c r="I48" s="1188"/>
      <c r="J48" s="1189"/>
      <c r="K48" s="61" t="s">
        <v>508</v>
      </c>
      <c r="L48" s="62" t="s">
        <v>508</v>
      </c>
      <c r="M48" s="62" t="s">
        <v>508</v>
      </c>
      <c r="N48" s="62" t="s">
        <v>508</v>
      </c>
      <c r="O48" s="63" t="s">
        <v>508</v>
      </c>
      <c r="P48" s="46"/>
      <c r="Q48" s="46"/>
      <c r="R48" s="46"/>
      <c r="S48" s="46"/>
      <c r="T48" s="46"/>
      <c r="U48" s="46"/>
    </row>
    <row r="49" spans="1:21" ht="30.75" customHeight="1" x14ac:dyDescent="0.2">
      <c r="A49" s="46"/>
      <c r="B49" s="1182"/>
      <c r="C49" s="1183"/>
      <c r="D49" s="60"/>
      <c r="E49" s="1188" t="s">
        <v>15</v>
      </c>
      <c r="F49" s="1188"/>
      <c r="G49" s="1188"/>
      <c r="H49" s="1188"/>
      <c r="I49" s="1188"/>
      <c r="J49" s="1189"/>
      <c r="K49" s="61">
        <v>145</v>
      </c>
      <c r="L49" s="62">
        <v>92</v>
      </c>
      <c r="M49" s="62">
        <v>82</v>
      </c>
      <c r="N49" s="62">
        <v>89</v>
      </c>
      <c r="O49" s="63">
        <v>93</v>
      </c>
      <c r="P49" s="46"/>
      <c r="Q49" s="46"/>
      <c r="R49" s="46"/>
      <c r="S49" s="46"/>
      <c r="T49" s="46"/>
      <c r="U49" s="46"/>
    </row>
    <row r="50" spans="1:21" ht="30.75" customHeight="1" x14ac:dyDescent="0.2">
      <c r="A50" s="46"/>
      <c r="B50" s="1182"/>
      <c r="C50" s="1183"/>
      <c r="D50" s="60"/>
      <c r="E50" s="1188" t="s">
        <v>16</v>
      </c>
      <c r="F50" s="1188"/>
      <c r="G50" s="1188"/>
      <c r="H50" s="1188"/>
      <c r="I50" s="1188"/>
      <c r="J50" s="1189"/>
      <c r="K50" s="61">
        <v>158</v>
      </c>
      <c r="L50" s="62">
        <v>158</v>
      </c>
      <c r="M50" s="62">
        <v>6</v>
      </c>
      <c r="N50" s="62">
        <v>6</v>
      </c>
      <c r="O50" s="63" t="s">
        <v>508</v>
      </c>
      <c r="P50" s="46"/>
      <c r="Q50" s="46"/>
      <c r="R50" s="46"/>
      <c r="S50" s="46"/>
      <c r="T50" s="46"/>
      <c r="U50" s="46"/>
    </row>
    <row r="51" spans="1:21" ht="30.75" customHeight="1" x14ac:dyDescent="0.2">
      <c r="A51" s="46"/>
      <c r="B51" s="1184"/>
      <c r="C51" s="1185"/>
      <c r="D51" s="64"/>
      <c r="E51" s="1188" t="s">
        <v>17</v>
      </c>
      <c r="F51" s="1188"/>
      <c r="G51" s="1188"/>
      <c r="H51" s="1188"/>
      <c r="I51" s="1188"/>
      <c r="J51" s="1189"/>
      <c r="K51" s="61" t="s">
        <v>508</v>
      </c>
      <c r="L51" s="62" t="s">
        <v>508</v>
      </c>
      <c r="M51" s="62" t="s">
        <v>508</v>
      </c>
      <c r="N51" s="62" t="s">
        <v>508</v>
      </c>
      <c r="O51" s="63" t="s">
        <v>508</v>
      </c>
      <c r="P51" s="46"/>
      <c r="Q51" s="46"/>
      <c r="R51" s="46"/>
      <c r="S51" s="46"/>
      <c r="T51" s="46"/>
      <c r="U51" s="46"/>
    </row>
    <row r="52" spans="1:21" ht="30.75" customHeight="1" x14ac:dyDescent="0.2">
      <c r="A52" s="46"/>
      <c r="B52" s="1190" t="s">
        <v>18</v>
      </c>
      <c r="C52" s="1191"/>
      <c r="D52" s="64"/>
      <c r="E52" s="1188" t="s">
        <v>19</v>
      </c>
      <c r="F52" s="1188"/>
      <c r="G52" s="1188"/>
      <c r="H52" s="1188"/>
      <c r="I52" s="1188"/>
      <c r="J52" s="1189"/>
      <c r="K52" s="61">
        <v>4730</v>
      </c>
      <c r="L52" s="62">
        <v>4576</v>
      </c>
      <c r="M52" s="62">
        <v>4377</v>
      </c>
      <c r="N52" s="62">
        <v>4230</v>
      </c>
      <c r="O52" s="63">
        <v>4155</v>
      </c>
      <c r="P52" s="46"/>
      <c r="Q52" s="46"/>
      <c r="R52" s="46"/>
      <c r="S52" s="46"/>
      <c r="T52" s="46"/>
      <c r="U52" s="46"/>
    </row>
    <row r="53" spans="1:21" ht="30.75" customHeight="1" thickBot="1" x14ac:dyDescent="0.25">
      <c r="A53" s="46"/>
      <c r="B53" s="1192" t="s">
        <v>20</v>
      </c>
      <c r="C53" s="1193"/>
      <c r="D53" s="65"/>
      <c r="E53" s="1194" t="s">
        <v>21</v>
      </c>
      <c r="F53" s="1194"/>
      <c r="G53" s="1194"/>
      <c r="H53" s="1194"/>
      <c r="I53" s="1194"/>
      <c r="J53" s="1195"/>
      <c r="K53" s="66">
        <v>-1994</v>
      </c>
      <c r="L53" s="67">
        <v>-1894</v>
      </c>
      <c r="M53" s="67">
        <v>-2211</v>
      </c>
      <c r="N53" s="67">
        <v>-2253</v>
      </c>
      <c r="O53" s="68">
        <v>-2287</v>
      </c>
      <c r="P53" s="46"/>
      <c r="Q53" s="46"/>
      <c r="R53" s="46"/>
      <c r="S53" s="46"/>
      <c r="T53" s="46"/>
      <c r="U53" s="46"/>
    </row>
    <row r="54" spans="1:21" ht="24" customHeight="1" x14ac:dyDescent="0.25">
      <c r="A54" s="46"/>
      <c r="B54" s="69" t="s">
        <v>22</v>
      </c>
      <c r="C54" s="46"/>
      <c r="D54" s="46"/>
      <c r="E54" s="46"/>
      <c r="F54" s="46"/>
      <c r="G54" s="46"/>
      <c r="H54" s="46"/>
      <c r="I54" s="46"/>
      <c r="J54" s="46"/>
      <c r="K54" s="46"/>
      <c r="L54" s="46"/>
      <c r="M54" s="46"/>
      <c r="N54" s="46"/>
      <c r="O54" s="46"/>
      <c r="P54" s="46"/>
      <c r="Q54" s="46"/>
      <c r="R54" s="46"/>
      <c r="S54" s="46"/>
      <c r="T54" s="46"/>
      <c r="U54" s="46"/>
    </row>
    <row r="55" spans="1:21" ht="24" customHeight="1" thickBot="1" x14ac:dyDescent="0.3">
      <c r="A55" s="46"/>
      <c r="B55" s="70" t="s">
        <v>23</v>
      </c>
      <c r="C55" s="71"/>
      <c r="D55" s="71"/>
      <c r="E55" s="71"/>
      <c r="F55" s="71"/>
      <c r="G55" s="71"/>
      <c r="H55" s="71"/>
      <c r="I55" s="71"/>
      <c r="J55" s="71"/>
      <c r="K55" s="72"/>
      <c r="L55" s="72"/>
      <c r="M55" s="72"/>
      <c r="N55" s="72"/>
      <c r="O55" s="73" t="s">
        <v>563</v>
      </c>
      <c r="P55" s="46"/>
      <c r="Q55" s="46"/>
      <c r="R55" s="46"/>
      <c r="S55" s="46"/>
      <c r="T55" s="46"/>
      <c r="U55" s="46"/>
    </row>
    <row r="56" spans="1:21" ht="31.5" customHeight="1" thickBot="1" x14ac:dyDescent="0.3">
      <c r="A56" s="46"/>
      <c r="B56" s="74"/>
      <c r="C56" s="75"/>
      <c r="D56" s="75"/>
      <c r="E56" s="76"/>
      <c r="F56" s="76"/>
      <c r="G56" s="76"/>
      <c r="H56" s="76"/>
      <c r="I56" s="76"/>
      <c r="J56" s="77" t="s">
        <v>2</v>
      </c>
      <c r="K56" s="78" t="s">
        <v>564</v>
      </c>
      <c r="L56" s="79" t="s">
        <v>565</v>
      </c>
      <c r="M56" s="79" t="s">
        <v>566</v>
      </c>
      <c r="N56" s="79" t="s">
        <v>567</v>
      </c>
      <c r="O56" s="80" t="s">
        <v>568</v>
      </c>
      <c r="P56" s="46"/>
      <c r="Q56" s="46"/>
      <c r="R56" s="46"/>
      <c r="S56" s="46"/>
      <c r="T56" s="46"/>
      <c r="U56" s="46"/>
    </row>
    <row r="57" spans="1:21" ht="31.5" customHeight="1" x14ac:dyDescent="0.2">
      <c r="B57" s="1196" t="s">
        <v>24</v>
      </c>
      <c r="C57" s="1197"/>
      <c r="D57" s="1200" t="s">
        <v>25</v>
      </c>
      <c r="E57" s="1201"/>
      <c r="F57" s="1201"/>
      <c r="G57" s="1201"/>
      <c r="H57" s="1201"/>
      <c r="I57" s="1201"/>
      <c r="J57" s="1202"/>
      <c r="K57" s="81" t="s">
        <v>590</v>
      </c>
      <c r="L57" s="82" t="s">
        <v>590</v>
      </c>
      <c r="M57" s="82" t="s">
        <v>590</v>
      </c>
      <c r="N57" s="82" t="s">
        <v>590</v>
      </c>
      <c r="O57" s="83" t="s">
        <v>590</v>
      </c>
    </row>
    <row r="58" spans="1:21" ht="31.5" customHeight="1" thickBot="1" x14ac:dyDescent="0.25">
      <c r="B58" s="1198"/>
      <c r="C58" s="1199"/>
      <c r="D58" s="1203" t="s">
        <v>26</v>
      </c>
      <c r="E58" s="1204"/>
      <c r="F58" s="1204"/>
      <c r="G58" s="1204"/>
      <c r="H58" s="1204"/>
      <c r="I58" s="1204"/>
      <c r="J58" s="1205"/>
      <c r="K58" s="84" t="s">
        <v>590</v>
      </c>
      <c r="L58" s="85" t="s">
        <v>590</v>
      </c>
      <c r="M58" s="85" t="s">
        <v>590</v>
      </c>
      <c r="N58" s="85" t="s">
        <v>590</v>
      </c>
      <c r="O58" s="86" t="s">
        <v>590</v>
      </c>
    </row>
    <row r="59" spans="1:21" ht="24" customHeight="1" x14ac:dyDescent="0.2">
      <c r="B59" s="87"/>
      <c r="C59" s="87"/>
      <c r="D59" s="88" t="s">
        <v>27</v>
      </c>
      <c r="E59" s="89"/>
      <c r="F59" s="89"/>
      <c r="G59" s="89"/>
      <c r="H59" s="89"/>
      <c r="I59" s="89"/>
      <c r="J59" s="89"/>
      <c r="K59" s="89"/>
      <c r="L59" s="89"/>
      <c r="M59" s="89"/>
      <c r="N59" s="89"/>
      <c r="O59" s="89"/>
    </row>
    <row r="60" spans="1:21" ht="24" customHeight="1" x14ac:dyDescent="0.2">
      <c r="B60" s="90"/>
      <c r="C60" s="90"/>
      <c r="D60" s="88" t="s">
        <v>28</v>
      </c>
      <c r="E60" s="89"/>
      <c r="F60" s="89"/>
      <c r="G60" s="89"/>
      <c r="H60" s="89"/>
      <c r="I60" s="89"/>
      <c r="J60" s="89"/>
      <c r="K60" s="89"/>
      <c r="L60" s="89"/>
      <c r="M60" s="89"/>
      <c r="N60" s="89"/>
      <c r="O60" s="89"/>
    </row>
    <row r="61" spans="1:21" ht="24" customHeight="1" x14ac:dyDescent="0.25">
      <c r="A61" s="46"/>
      <c r="B61" s="69"/>
      <c r="C61" s="46"/>
      <c r="D61" s="46"/>
      <c r="E61" s="46"/>
      <c r="F61" s="46"/>
      <c r="G61" s="46"/>
      <c r="H61" s="46"/>
      <c r="I61" s="46"/>
      <c r="J61" s="46"/>
      <c r="K61" s="46"/>
      <c r="L61" s="46"/>
      <c r="M61" s="46"/>
      <c r="N61" s="46"/>
      <c r="O61" s="46"/>
      <c r="P61" s="46"/>
      <c r="Q61" s="46"/>
      <c r="R61" s="46"/>
      <c r="S61" s="46"/>
      <c r="T61" s="46"/>
      <c r="U61" s="46"/>
    </row>
    <row r="62" spans="1:21" ht="24" customHeight="1" x14ac:dyDescent="0.25">
      <c r="A62" s="46"/>
      <c r="B62" s="69"/>
      <c r="C62" s="46"/>
      <c r="D62" s="46"/>
      <c r="E62" s="46"/>
      <c r="F62" s="46"/>
      <c r="G62" s="46"/>
      <c r="H62" s="46"/>
      <c r="I62" s="46"/>
      <c r="J62" s="46"/>
      <c r="K62" s="46"/>
      <c r="L62" s="46"/>
      <c r="M62" s="46"/>
      <c r="N62" s="46"/>
      <c r="O62" s="46"/>
      <c r="P62" s="46"/>
      <c r="Q62" s="46"/>
      <c r="R62" s="46"/>
      <c r="S62" s="46"/>
      <c r="T62" s="46"/>
      <c r="U62" s="46"/>
    </row>
  </sheetData>
  <sheetProtection algorithmName="SHA-512" hashValue="zRUP2H3xy00ouSEm29TiEPJyARDBQqWLLtkjCAQG640AREKcflxOdcExqDT7GGhGLqMnea7zwuI1NygVwG8JhQ==" saltValue="jQr1/XlB1vedyt+dsja1eA=="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8" scale="75"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8"/>
  <sheetViews>
    <sheetView showGridLines="0" zoomScaleSheetLayoutView="100" workbookViewId="0"/>
  </sheetViews>
  <sheetFormatPr defaultColWidth="0" defaultRowHeight="13.5" customHeight="1" zeroHeight="1" x14ac:dyDescent="0.2"/>
  <cols>
    <col min="1" max="1" width="6.54296875" style="91" customWidth="1"/>
    <col min="2" max="3" width="12.54296875" style="91" customWidth="1"/>
    <col min="4" max="4" width="11.54296875" style="91" customWidth="1"/>
    <col min="5" max="8" width="10.453125" style="91" customWidth="1"/>
    <col min="9" max="13" width="16.453125" style="91" customWidth="1"/>
    <col min="14" max="19" width="12.54296875" style="91" customWidth="1"/>
    <col min="20" max="16384" width="0" style="91" hidden="1"/>
  </cols>
  <sheetData>
    <row r="1" ht="15" customHeight="1" x14ac:dyDescent="0.2"/>
    <row r="2" ht="15" customHeight="1" x14ac:dyDescent="0.2"/>
    <row r="3" ht="15" customHeight="1" x14ac:dyDescent="0.2"/>
    <row r="4" ht="15" customHeight="1" x14ac:dyDescent="0.2"/>
    <row r="5" ht="15" customHeight="1" x14ac:dyDescent="0.2"/>
    <row r="6" ht="15" customHeight="1" x14ac:dyDescent="0.2"/>
    <row r="7" ht="15" customHeight="1" x14ac:dyDescent="0.2"/>
    <row r="8" ht="15" customHeight="1" x14ac:dyDescent="0.2"/>
    <row r="9" ht="15" customHeight="1" x14ac:dyDescent="0.2"/>
    <row r="10" ht="15" customHeight="1" x14ac:dyDescent="0.2"/>
    <row r="11" ht="15" customHeight="1" x14ac:dyDescent="0.2"/>
    <row r="12" ht="15" customHeight="1" x14ac:dyDescent="0.2"/>
    <row r="13" ht="15" customHeight="1" x14ac:dyDescent="0.2"/>
    <row r="14" ht="15" customHeight="1" x14ac:dyDescent="0.2"/>
    <row r="15" ht="15" customHeight="1" x14ac:dyDescent="0.2"/>
    <row r="16"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spans="2:13" ht="15" customHeight="1" x14ac:dyDescent="0.2"/>
    <row r="34" spans="2:13" ht="15" customHeight="1" x14ac:dyDescent="0.2"/>
    <row r="35" spans="2:13" ht="15" customHeight="1" x14ac:dyDescent="0.2"/>
    <row r="36" spans="2:13" ht="15" customHeight="1" x14ac:dyDescent="0.2"/>
    <row r="37" spans="2:13" ht="15" customHeight="1" x14ac:dyDescent="0.2"/>
    <row r="38" spans="2:13" ht="15" customHeight="1" x14ac:dyDescent="0.2"/>
    <row r="39" spans="2:13" ht="27.75" customHeight="1" thickBot="1" x14ac:dyDescent="0.25">
      <c r="M39" s="92" t="s">
        <v>8</v>
      </c>
    </row>
    <row r="40" spans="2:13" ht="27.75" customHeight="1" thickBot="1" x14ac:dyDescent="0.3">
      <c r="B40" s="93" t="s">
        <v>9</v>
      </c>
      <c r="C40" s="94"/>
      <c r="D40" s="94"/>
      <c r="E40" s="95"/>
      <c r="F40" s="95"/>
      <c r="G40" s="95"/>
      <c r="H40" s="96" t="s">
        <v>2</v>
      </c>
      <c r="I40" s="97" t="s">
        <v>550</v>
      </c>
      <c r="J40" s="98" t="s">
        <v>551</v>
      </c>
      <c r="K40" s="98" t="s">
        <v>552</v>
      </c>
      <c r="L40" s="98" t="s">
        <v>553</v>
      </c>
      <c r="M40" s="99" t="s">
        <v>554</v>
      </c>
    </row>
    <row r="41" spans="2:13" ht="27.75" customHeight="1" x14ac:dyDescent="0.2">
      <c r="B41" s="1206" t="s">
        <v>29</v>
      </c>
      <c r="C41" s="1207"/>
      <c r="D41" s="100"/>
      <c r="E41" s="1212" t="s">
        <v>30</v>
      </c>
      <c r="F41" s="1212"/>
      <c r="G41" s="1212"/>
      <c r="H41" s="1213"/>
      <c r="I41" s="101">
        <v>16355</v>
      </c>
      <c r="J41" s="102">
        <v>14133</v>
      </c>
      <c r="K41" s="102">
        <v>12212</v>
      </c>
      <c r="L41" s="102">
        <v>10463</v>
      </c>
      <c r="M41" s="103">
        <v>8800</v>
      </c>
    </row>
    <row r="42" spans="2:13" ht="27.75" customHeight="1" x14ac:dyDescent="0.2">
      <c r="B42" s="1208"/>
      <c r="C42" s="1209"/>
      <c r="D42" s="104"/>
      <c r="E42" s="1214" t="s">
        <v>31</v>
      </c>
      <c r="F42" s="1214"/>
      <c r="G42" s="1214"/>
      <c r="H42" s="1215"/>
      <c r="I42" s="105">
        <v>481</v>
      </c>
      <c r="J42" s="106">
        <v>12</v>
      </c>
      <c r="K42" s="106">
        <v>6</v>
      </c>
      <c r="L42" s="106" t="s">
        <v>508</v>
      </c>
      <c r="M42" s="107" t="s">
        <v>508</v>
      </c>
    </row>
    <row r="43" spans="2:13" ht="27.75" customHeight="1" x14ac:dyDescent="0.2">
      <c r="B43" s="1208"/>
      <c r="C43" s="1209"/>
      <c r="D43" s="104"/>
      <c r="E43" s="1214" t="s">
        <v>32</v>
      </c>
      <c r="F43" s="1214"/>
      <c r="G43" s="1214"/>
      <c r="H43" s="1215"/>
      <c r="I43" s="105" t="s">
        <v>508</v>
      </c>
      <c r="J43" s="106" t="s">
        <v>508</v>
      </c>
      <c r="K43" s="106" t="s">
        <v>508</v>
      </c>
      <c r="L43" s="106" t="s">
        <v>508</v>
      </c>
      <c r="M43" s="107" t="s">
        <v>508</v>
      </c>
    </row>
    <row r="44" spans="2:13" ht="27.75" customHeight="1" x14ac:dyDescent="0.2">
      <c r="B44" s="1208"/>
      <c r="C44" s="1209"/>
      <c r="D44" s="104"/>
      <c r="E44" s="1214" t="s">
        <v>33</v>
      </c>
      <c r="F44" s="1214"/>
      <c r="G44" s="1214"/>
      <c r="H44" s="1215"/>
      <c r="I44" s="105">
        <v>901</v>
      </c>
      <c r="J44" s="106">
        <v>944</v>
      </c>
      <c r="K44" s="106">
        <v>1108</v>
      </c>
      <c r="L44" s="106">
        <v>1123</v>
      </c>
      <c r="M44" s="107">
        <v>1155</v>
      </c>
    </row>
    <row r="45" spans="2:13" ht="27.75" customHeight="1" x14ac:dyDescent="0.2">
      <c r="B45" s="1208"/>
      <c r="C45" s="1209"/>
      <c r="D45" s="104"/>
      <c r="E45" s="1214" t="s">
        <v>34</v>
      </c>
      <c r="F45" s="1214"/>
      <c r="G45" s="1214"/>
      <c r="H45" s="1215"/>
      <c r="I45" s="105">
        <v>15535</v>
      </c>
      <c r="J45" s="106">
        <v>14691</v>
      </c>
      <c r="K45" s="106">
        <v>14609</v>
      </c>
      <c r="L45" s="106">
        <v>13143</v>
      </c>
      <c r="M45" s="107">
        <v>12938</v>
      </c>
    </row>
    <row r="46" spans="2:13" ht="27.75" customHeight="1" x14ac:dyDescent="0.2">
      <c r="B46" s="1208"/>
      <c r="C46" s="1209"/>
      <c r="D46" s="108"/>
      <c r="E46" s="1214" t="s">
        <v>35</v>
      </c>
      <c r="F46" s="1214"/>
      <c r="G46" s="1214"/>
      <c r="H46" s="1215"/>
      <c r="I46" s="105">
        <v>210</v>
      </c>
      <c r="J46" s="106">
        <v>158</v>
      </c>
      <c r="K46" s="106">
        <v>106</v>
      </c>
      <c r="L46" s="106">
        <v>53</v>
      </c>
      <c r="M46" s="107" t="s">
        <v>508</v>
      </c>
    </row>
    <row r="47" spans="2:13" ht="27.75" customHeight="1" x14ac:dyDescent="0.2">
      <c r="B47" s="1208"/>
      <c r="C47" s="1209"/>
      <c r="D47" s="109"/>
      <c r="E47" s="1216" t="s">
        <v>36</v>
      </c>
      <c r="F47" s="1217"/>
      <c r="G47" s="1217"/>
      <c r="H47" s="1218"/>
      <c r="I47" s="105" t="s">
        <v>508</v>
      </c>
      <c r="J47" s="106" t="s">
        <v>508</v>
      </c>
      <c r="K47" s="106" t="s">
        <v>508</v>
      </c>
      <c r="L47" s="106" t="s">
        <v>508</v>
      </c>
      <c r="M47" s="107" t="s">
        <v>508</v>
      </c>
    </row>
    <row r="48" spans="2:13" ht="27.75" customHeight="1" x14ac:dyDescent="0.2">
      <c r="B48" s="1208"/>
      <c r="C48" s="1209"/>
      <c r="D48" s="104"/>
      <c r="E48" s="1214" t="s">
        <v>37</v>
      </c>
      <c r="F48" s="1214"/>
      <c r="G48" s="1214"/>
      <c r="H48" s="1215"/>
      <c r="I48" s="105" t="s">
        <v>508</v>
      </c>
      <c r="J48" s="106" t="s">
        <v>508</v>
      </c>
      <c r="K48" s="106" t="s">
        <v>508</v>
      </c>
      <c r="L48" s="106" t="s">
        <v>508</v>
      </c>
      <c r="M48" s="107" t="s">
        <v>508</v>
      </c>
    </row>
    <row r="49" spans="2:13" ht="27.75" customHeight="1" x14ac:dyDescent="0.2">
      <c r="B49" s="1210"/>
      <c r="C49" s="1211"/>
      <c r="D49" s="104"/>
      <c r="E49" s="1214" t="s">
        <v>38</v>
      </c>
      <c r="F49" s="1214"/>
      <c r="G49" s="1214"/>
      <c r="H49" s="1215"/>
      <c r="I49" s="105" t="s">
        <v>508</v>
      </c>
      <c r="J49" s="106" t="s">
        <v>508</v>
      </c>
      <c r="K49" s="106" t="s">
        <v>508</v>
      </c>
      <c r="L49" s="106" t="s">
        <v>508</v>
      </c>
      <c r="M49" s="107" t="s">
        <v>508</v>
      </c>
    </row>
    <row r="50" spans="2:13" ht="27.75" customHeight="1" x14ac:dyDescent="0.2">
      <c r="B50" s="1219" t="s">
        <v>39</v>
      </c>
      <c r="C50" s="1220"/>
      <c r="D50" s="110"/>
      <c r="E50" s="1214" t="s">
        <v>40</v>
      </c>
      <c r="F50" s="1214"/>
      <c r="G50" s="1214"/>
      <c r="H50" s="1215"/>
      <c r="I50" s="105">
        <v>75045</v>
      </c>
      <c r="J50" s="106">
        <v>82183</v>
      </c>
      <c r="K50" s="106">
        <v>88248</v>
      </c>
      <c r="L50" s="106">
        <v>96828</v>
      </c>
      <c r="M50" s="107">
        <v>110602</v>
      </c>
    </row>
    <row r="51" spans="2:13" ht="27.75" customHeight="1" x14ac:dyDescent="0.2">
      <c r="B51" s="1208"/>
      <c r="C51" s="1209"/>
      <c r="D51" s="104"/>
      <c r="E51" s="1214" t="s">
        <v>41</v>
      </c>
      <c r="F51" s="1214"/>
      <c r="G51" s="1214"/>
      <c r="H51" s="1215"/>
      <c r="I51" s="105" t="s">
        <v>508</v>
      </c>
      <c r="J51" s="106" t="s">
        <v>508</v>
      </c>
      <c r="K51" s="106" t="s">
        <v>508</v>
      </c>
      <c r="L51" s="106" t="s">
        <v>508</v>
      </c>
      <c r="M51" s="107" t="s">
        <v>508</v>
      </c>
    </row>
    <row r="52" spans="2:13" ht="27.75" customHeight="1" x14ac:dyDescent="0.2">
      <c r="B52" s="1210"/>
      <c r="C52" s="1211"/>
      <c r="D52" s="104"/>
      <c r="E52" s="1214" t="s">
        <v>42</v>
      </c>
      <c r="F52" s="1214"/>
      <c r="G52" s="1214"/>
      <c r="H52" s="1215"/>
      <c r="I52" s="105">
        <v>47350</v>
      </c>
      <c r="J52" s="106">
        <v>43260</v>
      </c>
      <c r="K52" s="106">
        <v>39408</v>
      </c>
      <c r="L52" s="106">
        <v>35526</v>
      </c>
      <c r="M52" s="107">
        <v>31805</v>
      </c>
    </row>
    <row r="53" spans="2:13" ht="27.75" customHeight="1" thickBot="1" x14ac:dyDescent="0.25">
      <c r="B53" s="1221" t="s">
        <v>20</v>
      </c>
      <c r="C53" s="1222"/>
      <c r="D53" s="111"/>
      <c r="E53" s="1223" t="s">
        <v>43</v>
      </c>
      <c r="F53" s="1223"/>
      <c r="G53" s="1223"/>
      <c r="H53" s="1224"/>
      <c r="I53" s="112">
        <v>-88913</v>
      </c>
      <c r="J53" s="113">
        <v>-95506</v>
      </c>
      <c r="K53" s="113">
        <v>-99616</v>
      </c>
      <c r="L53" s="113">
        <v>-107571</v>
      </c>
      <c r="M53" s="114">
        <v>-119514</v>
      </c>
    </row>
    <row r="54" spans="2:13" ht="27.75" customHeight="1" x14ac:dyDescent="0.25">
      <c r="B54" s="115" t="s">
        <v>44</v>
      </c>
      <c r="C54" s="116"/>
      <c r="D54" s="116"/>
      <c r="E54" s="117"/>
      <c r="F54" s="117"/>
      <c r="G54" s="117"/>
      <c r="H54" s="117"/>
      <c r="I54" s="118"/>
      <c r="J54" s="118"/>
      <c r="K54" s="118"/>
      <c r="L54" s="118"/>
      <c r="M54" s="118"/>
    </row>
    <row r="55" spans="2:13" ht="12.75" customHeight="1" x14ac:dyDescent="0.2"/>
    <row r="56" spans="2:13" ht="12.75" hidden="1" customHeight="1" x14ac:dyDescent="0.2"/>
    <row r="57" spans="2:13" ht="12.75" hidden="1" customHeight="1" x14ac:dyDescent="0.2"/>
    <row r="58" spans="2:13" ht="12.75" hidden="1" customHeight="1" x14ac:dyDescent="0.2"/>
  </sheetData>
  <sheetProtection algorithmName="SHA-512" hashValue="GIesUCEiijRM3/meUCIWeBRbw7YBiRmWlVfkKEs2ZUUnINwnZ2k58ExDRhZ9e3zQifLL6TQQylk9pu6lGVWCWQ==" saltValue="IQcSGGibL9ys1YcN44Ja7w=="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8" scale="81"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topLeftCell="A34" zoomScale="70" zoomScaleNormal="70" zoomScaleSheetLayoutView="100" workbookViewId="0"/>
  </sheetViews>
  <sheetFormatPr defaultColWidth="0" defaultRowHeight="0" customHeight="1" zeroHeight="1" x14ac:dyDescent="0.2"/>
  <cols>
    <col min="1" max="1" width="8.26953125" style="1" customWidth="1"/>
    <col min="2" max="2" width="16.453125" style="1" customWidth="1"/>
    <col min="3" max="5" width="26.26953125" style="1" customWidth="1"/>
    <col min="6" max="8" width="24.26953125" style="1" customWidth="1"/>
    <col min="9" max="14" width="26" style="1" customWidth="1"/>
    <col min="15" max="15" width="6.08984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ht="16.5" customHeight="1" x14ac:dyDescent="0.2"/>
    <row r="34" ht="16.5" customHeight="1" x14ac:dyDescent="0.2"/>
    <row r="35" ht="16.5" customHeight="1" x14ac:dyDescent="0.2"/>
    <row r="36" ht="16.5" customHeight="1" x14ac:dyDescent="0.2"/>
    <row r="37" ht="16.5" customHeight="1" x14ac:dyDescent="0.2"/>
    <row r="38" ht="16.5" customHeight="1" x14ac:dyDescent="0.2"/>
    <row r="39" ht="16.5" customHeight="1" x14ac:dyDescent="0.2"/>
    <row r="40" ht="16.5" customHeight="1" x14ac:dyDescent="0.2"/>
    <row r="41" ht="16.5" customHeight="1" x14ac:dyDescent="0.2"/>
    <row r="42" ht="16.5" customHeight="1" x14ac:dyDescent="0.2"/>
    <row r="43" ht="16.5" customHeight="1" x14ac:dyDescent="0.2"/>
    <row r="44" ht="16.5" customHeight="1" x14ac:dyDescent="0.2"/>
    <row r="45" ht="16.5" customHeight="1" x14ac:dyDescent="0.2"/>
    <row r="46" ht="16.5" customHeight="1" x14ac:dyDescent="0.2"/>
    <row r="47" ht="16.5" customHeight="1" x14ac:dyDescent="0.2"/>
    <row r="48" ht="16.5" customHeight="1" x14ac:dyDescent="0.2"/>
    <row r="49" spans="2:8" ht="20.25" customHeight="1" x14ac:dyDescent="0.2"/>
    <row r="50" spans="2:8" ht="16.5" customHeight="1" x14ac:dyDescent="0.2"/>
    <row r="51" spans="2:8" ht="29.25" customHeight="1" x14ac:dyDescent="0.2"/>
    <row r="52" spans="2:8" ht="29.25" customHeight="1" x14ac:dyDescent="0.2"/>
    <row r="53" spans="2:8" ht="52.5" customHeight="1" thickBot="1" x14ac:dyDescent="0.35">
      <c r="B53" s="2"/>
      <c r="C53" s="2"/>
      <c r="D53" s="2"/>
      <c r="E53" s="2"/>
      <c r="F53" s="2"/>
      <c r="G53" s="2"/>
      <c r="H53" s="119" t="s">
        <v>45</v>
      </c>
    </row>
    <row r="54" spans="2:8" ht="29.25" customHeight="1" thickBot="1" x14ac:dyDescent="0.35">
      <c r="B54" s="120" t="s">
        <v>1</v>
      </c>
      <c r="C54" s="121"/>
      <c r="D54" s="121"/>
      <c r="E54" s="122" t="s">
        <v>2</v>
      </c>
      <c r="F54" s="123" t="s">
        <v>552</v>
      </c>
      <c r="G54" s="123" t="s">
        <v>553</v>
      </c>
      <c r="H54" s="124" t="s">
        <v>554</v>
      </c>
    </row>
    <row r="55" spans="2:8" ht="52.5" customHeight="1" x14ac:dyDescent="0.2">
      <c r="B55" s="125"/>
      <c r="C55" s="1233" t="s">
        <v>46</v>
      </c>
      <c r="D55" s="1233"/>
      <c r="E55" s="1234"/>
      <c r="F55" s="126">
        <v>35999</v>
      </c>
      <c r="G55" s="126">
        <v>36033</v>
      </c>
      <c r="H55" s="127">
        <v>36058</v>
      </c>
    </row>
    <row r="56" spans="2:8" ht="52.5" customHeight="1" x14ac:dyDescent="0.2">
      <c r="B56" s="128"/>
      <c r="C56" s="1235" t="s">
        <v>47</v>
      </c>
      <c r="D56" s="1235"/>
      <c r="E56" s="1236"/>
      <c r="F56" s="129" t="s">
        <v>508</v>
      </c>
      <c r="G56" s="129" t="s">
        <v>508</v>
      </c>
      <c r="H56" s="130" t="s">
        <v>508</v>
      </c>
    </row>
    <row r="57" spans="2:8" ht="53.25" customHeight="1" x14ac:dyDescent="0.2">
      <c r="B57" s="128"/>
      <c r="C57" s="1237" t="s">
        <v>48</v>
      </c>
      <c r="D57" s="1237"/>
      <c r="E57" s="1238"/>
      <c r="F57" s="131">
        <v>51438</v>
      </c>
      <c r="G57" s="131">
        <v>59983</v>
      </c>
      <c r="H57" s="132">
        <v>73035</v>
      </c>
    </row>
    <row r="58" spans="2:8" ht="45.75" customHeight="1" x14ac:dyDescent="0.2">
      <c r="B58" s="133"/>
      <c r="C58" s="1225" t="s">
        <v>585</v>
      </c>
      <c r="D58" s="1226"/>
      <c r="E58" s="1227"/>
      <c r="F58" s="134">
        <v>50276</v>
      </c>
      <c r="G58" s="134">
        <v>58821</v>
      </c>
      <c r="H58" s="135">
        <v>71874</v>
      </c>
    </row>
    <row r="59" spans="2:8" ht="45.75" customHeight="1" x14ac:dyDescent="0.2">
      <c r="B59" s="133"/>
      <c r="C59" s="1225" t="s">
        <v>586</v>
      </c>
      <c r="D59" s="1226"/>
      <c r="E59" s="1227"/>
      <c r="F59" s="134" t="s">
        <v>508</v>
      </c>
      <c r="G59" s="134">
        <v>1000</v>
      </c>
      <c r="H59" s="135">
        <v>1000</v>
      </c>
    </row>
    <row r="60" spans="2:8" ht="45.75" customHeight="1" x14ac:dyDescent="0.2">
      <c r="B60" s="133"/>
      <c r="C60" s="1225" t="s">
        <v>588</v>
      </c>
      <c r="D60" s="1226"/>
      <c r="E60" s="1227"/>
      <c r="F60" s="134" t="s">
        <v>508</v>
      </c>
      <c r="G60" s="134">
        <v>70</v>
      </c>
      <c r="H60" s="135">
        <v>70</v>
      </c>
    </row>
    <row r="61" spans="2:8" ht="45.75" customHeight="1" x14ac:dyDescent="0.2">
      <c r="B61" s="133"/>
      <c r="C61" s="1225" t="s">
        <v>589</v>
      </c>
      <c r="D61" s="1226"/>
      <c r="E61" s="1227"/>
      <c r="F61" s="134" t="s">
        <v>508</v>
      </c>
      <c r="G61" s="134">
        <v>48</v>
      </c>
      <c r="H61" s="135">
        <v>48</v>
      </c>
    </row>
    <row r="62" spans="2:8" ht="45.75" customHeight="1" thickBot="1" x14ac:dyDescent="0.25">
      <c r="B62" s="136"/>
      <c r="C62" s="1228" t="s">
        <v>587</v>
      </c>
      <c r="D62" s="1229"/>
      <c r="E62" s="1230"/>
      <c r="F62" s="137" t="s">
        <v>508</v>
      </c>
      <c r="G62" s="137">
        <v>34</v>
      </c>
      <c r="H62" s="138">
        <v>34</v>
      </c>
    </row>
    <row r="63" spans="2:8" ht="52.5" customHeight="1" thickBot="1" x14ac:dyDescent="0.25">
      <c r="B63" s="139"/>
      <c r="C63" s="1231" t="s">
        <v>49</v>
      </c>
      <c r="D63" s="1231"/>
      <c r="E63" s="1232"/>
      <c r="F63" s="140">
        <v>87436</v>
      </c>
      <c r="G63" s="140">
        <v>96016</v>
      </c>
      <c r="H63" s="141">
        <v>109094</v>
      </c>
    </row>
    <row r="64" spans="2:8" ht="15" customHeight="1" x14ac:dyDescent="0.2"/>
  </sheetData>
  <sheetProtection algorithmName="SHA-512" hashValue="kwWfdnenzU3LyQ8qUx90V+zjQrUjRAOGqlq/Fp0SGEOAlTUqiUpKm2hqtJj1ZV+WKNHkLFt/CFL/uIsp4DaCKg==" saltValue="TDoiPQMDo4VAU47OFyzZI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8" scale="59" orientation="landscape"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650EF8-4DE1-454E-9B4F-52FC8B369B1E}">
  <sheetPr>
    <pageSetUpPr fitToPage="1"/>
  </sheetPr>
  <dimension ref="A1:WZM160"/>
  <sheetViews>
    <sheetView showGridLines="0" zoomScale="86" zoomScaleNormal="86" zoomScaleSheetLayoutView="55" workbookViewId="0">
      <selection activeCell="W62" sqref="W62"/>
    </sheetView>
  </sheetViews>
  <sheetFormatPr defaultColWidth="0" defaultRowHeight="13.5" customHeight="1" zeroHeight="1" x14ac:dyDescent="0.2"/>
  <cols>
    <col min="1" max="1" width="6.36328125" style="264" customWidth="1"/>
    <col min="2" max="107" width="2.453125" style="264" customWidth="1"/>
    <col min="108" max="108" width="6.1796875" style="270" customWidth="1"/>
    <col min="109" max="109" width="5.81640625" style="268" customWidth="1"/>
    <col min="110" max="110" width="19.1796875" style="264" hidden="1"/>
    <col min="111" max="115" width="12.6328125" style="264" hidden="1"/>
    <col min="116" max="349" width="8.6328125" style="264" hidden="1"/>
    <col min="350" max="355" width="14.81640625" style="264" hidden="1"/>
    <col min="356" max="357" width="15.81640625" style="264" hidden="1"/>
    <col min="358" max="363" width="16.1796875" style="264" hidden="1"/>
    <col min="364" max="364" width="6.1796875" style="264" hidden="1"/>
    <col min="365" max="365" width="3" style="264" hidden="1"/>
    <col min="366" max="605" width="8.6328125" style="264" hidden="1"/>
    <col min="606" max="611" width="14.81640625" style="264" hidden="1"/>
    <col min="612" max="613" width="15.81640625" style="264" hidden="1"/>
    <col min="614" max="619" width="16.1796875" style="264" hidden="1"/>
    <col min="620" max="620" width="6.1796875" style="264" hidden="1"/>
    <col min="621" max="621" width="3" style="264" hidden="1"/>
    <col min="622" max="861" width="8.6328125" style="264" hidden="1"/>
    <col min="862" max="867" width="14.81640625" style="264" hidden="1"/>
    <col min="868" max="869" width="15.81640625" style="264" hidden="1"/>
    <col min="870" max="875" width="16.1796875" style="264" hidden="1"/>
    <col min="876" max="876" width="6.1796875" style="264" hidden="1"/>
    <col min="877" max="877" width="3" style="264" hidden="1"/>
    <col min="878" max="1117" width="8.6328125" style="264" hidden="1"/>
    <col min="1118" max="1123" width="14.81640625" style="264" hidden="1"/>
    <col min="1124" max="1125" width="15.81640625" style="264" hidden="1"/>
    <col min="1126" max="1131" width="16.1796875" style="264" hidden="1"/>
    <col min="1132" max="1132" width="6.1796875" style="264" hidden="1"/>
    <col min="1133" max="1133" width="3" style="264" hidden="1"/>
    <col min="1134" max="1373" width="8.6328125" style="264" hidden="1"/>
    <col min="1374" max="1379" width="14.81640625" style="264" hidden="1"/>
    <col min="1380" max="1381" width="15.81640625" style="264" hidden="1"/>
    <col min="1382" max="1387" width="16.1796875" style="264" hidden="1"/>
    <col min="1388" max="1388" width="6.1796875" style="264" hidden="1"/>
    <col min="1389" max="1389" width="3" style="264" hidden="1"/>
    <col min="1390" max="1629" width="8.6328125" style="264" hidden="1"/>
    <col min="1630" max="1635" width="14.81640625" style="264" hidden="1"/>
    <col min="1636" max="1637" width="15.81640625" style="264" hidden="1"/>
    <col min="1638" max="1643" width="16.1796875" style="264" hidden="1"/>
    <col min="1644" max="1644" width="6.1796875" style="264" hidden="1"/>
    <col min="1645" max="1645" width="3" style="264" hidden="1"/>
    <col min="1646" max="1885" width="8.6328125" style="264" hidden="1"/>
    <col min="1886" max="1891" width="14.81640625" style="264" hidden="1"/>
    <col min="1892" max="1893" width="15.81640625" style="264" hidden="1"/>
    <col min="1894" max="1899" width="16.1796875" style="264" hidden="1"/>
    <col min="1900" max="1900" width="6.1796875" style="264" hidden="1"/>
    <col min="1901" max="1901" width="3" style="264" hidden="1"/>
    <col min="1902" max="2141" width="8.6328125" style="264" hidden="1"/>
    <col min="2142" max="2147" width="14.81640625" style="264" hidden="1"/>
    <col min="2148" max="2149" width="15.81640625" style="264" hidden="1"/>
    <col min="2150" max="2155" width="16.1796875" style="264" hidden="1"/>
    <col min="2156" max="2156" width="6.1796875" style="264" hidden="1"/>
    <col min="2157" max="2157" width="3" style="264" hidden="1"/>
    <col min="2158" max="2397" width="8.6328125" style="264" hidden="1"/>
    <col min="2398" max="2403" width="14.81640625" style="264" hidden="1"/>
    <col min="2404" max="2405" width="15.81640625" style="264" hidden="1"/>
    <col min="2406" max="2411" width="16.1796875" style="264" hidden="1"/>
    <col min="2412" max="2412" width="6.1796875" style="264" hidden="1"/>
    <col min="2413" max="2413" width="3" style="264" hidden="1"/>
    <col min="2414" max="2653" width="8.6328125" style="264" hidden="1"/>
    <col min="2654" max="2659" width="14.81640625" style="264" hidden="1"/>
    <col min="2660" max="2661" width="15.81640625" style="264" hidden="1"/>
    <col min="2662" max="2667" width="16.1796875" style="264" hidden="1"/>
    <col min="2668" max="2668" width="6.1796875" style="264" hidden="1"/>
    <col min="2669" max="2669" width="3" style="264" hidden="1"/>
    <col min="2670" max="2909" width="8.6328125" style="264" hidden="1"/>
    <col min="2910" max="2915" width="14.81640625" style="264" hidden="1"/>
    <col min="2916" max="2917" width="15.81640625" style="264" hidden="1"/>
    <col min="2918" max="2923" width="16.1796875" style="264" hidden="1"/>
    <col min="2924" max="2924" width="6.1796875" style="264" hidden="1"/>
    <col min="2925" max="2925" width="3" style="264" hidden="1"/>
    <col min="2926" max="3165" width="8.6328125" style="264" hidden="1"/>
    <col min="3166" max="3171" width="14.81640625" style="264" hidden="1"/>
    <col min="3172" max="3173" width="15.81640625" style="264" hidden="1"/>
    <col min="3174" max="3179" width="16.1796875" style="264" hidden="1"/>
    <col min="3180" max="3180" width="6.1796875" style="264" hidden="1"/>
    <col min="3181" max="3181" width="3" style="264" hidden="1"/>
    <col min="3182" max="3421" width="8.6328125" style="264" hidden="1"/>
    <col min="3422" max="3427" width="14.81640625" style="264" hidden="1"/>
    <col min="3428" max="3429" width="15.81640625" style="264" hidden="1"/>
    <col min="3430" max="3435" width="16.1796875" style="264" hidden="1"/>
    <col min="3436" max="3436" width="6.1796875" style="264" hidden="1"/>
    <col min="3437" max="3437" width="3" style="264" hidden="1"/>
    <col min="3438" max="3677" width="8.6328125" style="264" hidden="1"/>
    <col min="3678" max="3683" width="14.81640625" style="264" hidden="1"/>
    <col min="3684" max="3685" width="15.81640625" style="264" hidden="1"/>
    <col min="3686" max="3691" width="16.1796875" style="264" hidden="1"/>
    <col min="3692" max="3692" width="6.1796875" style="264" hidden="1"/>
    <col min="3693" max="3693" width="3" style="264" hidden="1"/>
    <col min="3694" max="3933" width="8.6328125" style="264" hidden="1"/>
    <col min="3934" max="3939" width="14.81640625" style="264" hidden="1"/>
    <col min="3940" max="3941" width="15.81640625" style="264" hidden="1"/>
    <col min="3942" max="3947" width="16.1796875" style="264" hidden="1"/>
    <col min="3948" max="3948" width="6.1796875" style="264" hidden="1"/>
    <col min="3949" max="3949" width="3" style="264" hidden="1"/>
    <col min="3950" max="4189" width="8.6328125" style="264" hidden="1"/>
    <col min="4190" max="4195" width="14.81640625" style="264" hidden="1"/>
    <col min="4196" max="4197" width="15.81640625" style="264" hidden="1"/>
    <col min="4198" max="4203" width="16.1796875" style="264" hidden="1"/>
    <col min="4204" max="4204" width="6.1796875" style="264" hidden="1"/>
    <col min="4205" max="4205" width="3" style="264" hidden="1"/>
    <col min="4206" max="4445" width="8.6328125" style="264" hidden="1"/>
    <col min="4446" max="4451" width="14.81640625" style="264" hidden="1"/>
    <col min="4452" max="4453" width="15.81640625" style="264" hidden="1"/>
    <col min="4454" max="4459" width="16.1796875" style="264" hidden="1"/>
    <col min="4460" max="4460" width="6.1796875" style="264" hidden="1"/>
    <col min="4461" max="4461" width="3" style="264" hidden="1"/>
    <col min="4462" max="4701" width="8.6328125" style="264" hidden="1"/>
    <col min="4702" max="4707" width="14.81640625" style="264" hidden="1"/>
    <col min="4708" max="4709" width="15.81640625" style="264" hidden="1"/>
    <col min="4710" max="4715" width="16.1796875" style="264" hidden="1"/>
    <col min="4716" max="4716" width="6.1796875" style="264" hidden="1"/>
    <col min="4717" max="4717" width="3" style="264" hidden="1"/>
    <col min="4718" max="4957" width="8.6328125" style="264" hidden="1"/>
    <col min="4958" max="4963" width="14.81640625" style="264" hidden="1"/>
    <col min="4964" max="4965" width="15.81640625" style="264" hidden="1"/>
    <col min="4966" max="4971" width="16.1796875" style="264" hidden="1"/>
    <col min="4972" max="4972" width="6.1796875" style="264" hidden="1"/>
    <col min="4973" max="4973" width="3" style="264" hidden="1"/>
    <col min="4974" max="5213" width="8.6328125" style="264" hidden="1"/>
    <col min="5214" max="5219" width="14.81640625" style="264" hidden="1"/>
    <col min="5220" max="5221" width="15.81640625" style="264" hidden="1"/>
    <col min="5222" max="5227" width="16.1796875" style="264" hidden="1"/>
    <col min="5228" max="5228" width="6.1796875" style="264" hidden="1"/>
    <col min="5229" max="5229" width="3" style="264" hidden="1"/>
    <col min="5230" max="5469" width="8.6328125" style="264" hidden="1"/>
    <col min="5470" max="5475" width="14.81640625" style="264" hidden="1"/>
    <col min="5476" max="5477" width="15.81640625" style="264" hidden="1"/>
    <col min="5478" max="5483" width="16.1796875" style="264" hidden="1"/>
    <col min="5484" max="5484" width="6.1796875" style="264" hidden="1"/>
    <col min="5485" max="5485" width="3" style="264" hidden="1"/>
    <col min="5486" max="5725" width="8.6328125" style="264" hidden="1"/>
    <col min="5726" max="5731" width="14.81640625" style="264" hidden="1"/>
    <col min="5732" max="5733" width="15.81640625" style="264" hidden="1"/>
    <col min="5734" max="5739" width="16.1796875" style="264" hidden="1"/>
    <col min="5740" max="5740" width="6.1796875" style="264" hidden="1"/>
    <col min="5741" max="5741" width="3" style="264" hidden="1"/>
    <col min="5742" max="5981" width="8.6328125" style="264" hidden="1"/>
    <col min="5982" max="5987" width="14.81640625" style="264" hidden="1"/>
    <col min="5988" max="5989" width="15.81640625" style="264" hidden="1"/>
    <col min="5990" max="5995" width="16.1796875" style="264" hidden="1"/>
    <col min="5996" max="5996" width="6.1796875" style="264" hidden="1"/>
    <col min="5997" max="5997" width="3" style="264" hidden="1"/>
    <col min="5998" max="6237" width="8.6328125" style="264" hidden="1"/>
    <col min="6238" max="6243" width="14.81640625" style="264" hidden="1"/>
    <col min="6244" max="6245" width="15.81640625" style="264" hidden="1"/>
    <col min="6246" max="6251" width="16.1796875" style="264" hidden="1"/>
    <col min="6252" max="6252" width="6.1796875" style="264" hidden="1"/>
    <col min="6253" max="6253" width="3" style="264" hidden="1"/>
    <col min="6254" max="6493" width="8.6328125" style="264" hidden="1"/>
    <col min="6494" max="6499" width="14.81640625" style="264" hidden="1"/>
    <col min="6500" max="6501" width="15.81640625" style="264" hidden="1"/>
    <col min="6502" max="6507" width="16.1796875" style="264" hidden="1"/>
    <col min="6508" max="6508" width="6.1796875" style="264" hidden="1"/>
    <col min="6509" max="6509" width="3" style="264" hidden="1"/>
    <col min="6510" max="6749" width="8.6328125" style="264" hidden="1"/>
    <col min="6750" max="6755" width="14.81640625" style="264" hidden="1"/>
    <col min="6756" max="6757" width="15.81640625" style="264" hidden="1"/>
    <col min="6758" max="6763" width="16.1796875" style="264" hidden="1"/>
    <col min="6764" max="6764" width="6.1796875" style="264" hidden="1"/>
    <col min="6765" max="6765" width="3" style="264" hidden="1"/>
    <col min="6766" max="7005" width="8.6328125" style="264" hidden="1"/>
    <col min="7006" max="7011" width="14.81640625" style="264" hidden="1"/>
    <col min="7012" max="7013" width="15.81640625" style="264" hidden="1"/>
    <col min="7014" max="7019" width="16.1796875" style="264" hidden="1"/>
    <col min="7020" max="7020" width="6.1796875" style="264" hidden="1"/>
    <col min="7021" max="7021" width="3" style="264" hidden="1"/>
    <col min="7022" max="7261" width="8.6328125" style="264" hidden="1"/>
    <col min="7262" max="7267" width="14.81640625" style="264" hidden="1"/>
    <col min="7268" max="7269" width="15.81640625" style="264" hidden="1"/>
    <col min="7270" max="7275" width="16.1796875" style="264" hidden="1"/>
    <col min="7276" max="7276" width="6.1796875" style="264" hidden="1"/>
    <col min="7277" max="7277" width="3" style="264" hidden="1"/>
    <col min="7278" max="7517" width="8.6328125" style="264" hidden="1"/>
    <col min="7518" max="7523" width="14.81640625" style="264" hidden="1"/>
    <col min="7524" max="7525" width="15.81640625" style="264" hidden="1"/>
    <col min="7526" max="7531" width="16.1796875" style="264" hidden="1"/>
    <col min="7532" max="7532" width="6.1796875" style="264" hidden="1"/>
    <col min="7533" max="7533" width="3" style="264" hidden="1"/>
    <col min="7534" max="7773" width="8.6328125" style="264" hidden="1"/>
    <col min="7774" max="7779" width="14.81640625" style="264" hidden="1"/>
    <col min="7780" max="7781" width="15.81640625" style="264" hidden="1"/>
    <col min="7782" max="7787" width="16.1796875" style="264" hidden="1"/>
    <col min="7788" max="7788" width="6.1796875" style="264" hidden="1"/>
    <col min="7789" max="7789" width="3" style="264" hidden="1"/>
    <col min="7790" max="8029" width="8.6328125" style="264" hidden="1"/>
    <col min="8030" max="8035" width="14.81640625" style="264" hidden="1"/>
    <col min="8036" max="8037" width="15.81640625" style="264" hidden="1"/>
    <col min="8038" max="8043" width="16.1796875" style="264" hidden="1"/>
    <col min="8044" max="8044" width="6.1796875" style="264" hidden="1"/>
    <col min="8045" max="8045" width="3" style="264" hidden="1"/>
    <col min="8046" max="8285" width="8.6328125" style="264" hidden="1"/>
    <col min="8286" max="8291" width="14.81640625" style="264" hidden="1"/>
    <col min="8292" max="8293" width="15.81640625" style="264" hidden="1"/>
    <col min="8294" max="8299" width="16.1796875" style="264" hidden="1"/>
    <col min="8300" max="8300" width="6.1796875" style="264" hidden="1"/>
    <col min="8301" max="8301" width="3" style="264" hidden="1"/>
    <col min="8302" max="8541" width="8.6328125" style="264" hidden="1"/>
    <col min="8542" max="8547" width="14.81640625" style="264" hidden="1"/>
    <col min="8548" max="8549" width="15.81640625" style="264" hidden="1"/>
    <col min="8550" max="8555" width="16.1796875" style="264" hidden="1"/>
    <col min="8556" max="8556" width="6.1796875" style="264" hidden="1"/>
    <col min="8557" max="8557" width="3" style="264" hidden="1"/>
    <col min="8558" max="8797" width="8.6328125" style="264" hidden="1"/>
    <col min="8798" max="8803" width="14.81640625" style="264" hidden="1"/>
    <col min="8804" max="8805" width="15.81640625" style="264" hidden="1"/>
    <col min="8806" max="8811" width="16.1796875" style="264" hidden="1"/>
    <col min="8812" max="8812" width="6.1796875" style="264" hidden="1"/>
    <col min="8813" max="8813" width="3" style="264" hidden="1"/>
    <col min="8814" max="9053" width="8.6328125" style="264" hidden="1"/>
    <col min="9054" max="9059" width="14.81640625" style="264" hidden="1"/>
    <col min="9060" max="9061" width="15.81640625" style="264" hidden="1"/>
    <col min="9062" max="9067" width="16.1796875" style="264" hidden="1"/>
    <col min="9068" max="9068" width="6.1796875" style="264" hidden="1"/>
    <col min="9069" max="9069" width="3" style="264" hidden="1"/>
    <col min="9070" max="9309" width="8.6328125" style="264" hidden="1"/>
    <col min="9310" max="9315" width="14.81640625" style="264" hidden="1"/>
    <col min="9316" max="9317" width="15.81640625" style="264" hidden="1"/>
    <col min="9318" max="9323" width="16.1796875" style="264" hidden="1"/>
    <col min="9324" max="9324" width="6.1796875" style="264" hidden="1"/>
    <col min="9325" max="9325" width="3" style="264" hidden="1"/>
    <col min="9326" max="9565" width="8.6328125" style="264" hidden="1"/>
    <col min="9566" max="9571" width="14.81640625" style="264" hidden="1"/>
    <col min="9572" max="9573" width="15.81640625" style="264" hidden="1"/>
    <col min="9574" max="9579" width="16.1796875" style="264" hidden="1"/>
    <col min="9580" max="9580" width="6.1796875" style="264" hidden="1"/>
    <col min="9581" max="9581" width="3" style="264" hidden="1"/>
    <col min="9582" max="9821" width="8.6328125" style="264" hidden="1"/>
    <col min="9822" max="9827" width="14.81640625" style="264" hidden="1"/>
    <col min="9828" max="9829" width="15.81640625" style="264" hidden="1"/>
    <col min="9830" max="9835" width="16.1796875" style="264" hidden="1"/>
    <col min="9836" max="9836" width="6.1796875" style="264" hidden="1"/>
    <col min="9837" max="9837" width="3" style="264" hidden="1"/>
    <col min="9838" max="10077" width="8.6328125" style="264" hidden="1"/>
    <col min="10078" max="10083" width="14.81640625" style="264" hidden="1"/>
    <col min="10084" max="10085" width="15.81640625" style="264" hidden="1"/>
    <col min="10086" max="10091" width="16.1796875" style="264" hidden="1"/>
    <col min="10092" max="10092" width="6.1796875" style="264" hidden="1"/>
    <col min="10093" max="10093" width="3" style="264" hidden="1"/>
    <col min="10094" max="10333" width="8.6328125" style="264" hidden="1"/>
    <col min="10334" max="10339" width="14.81640625" style="264" hidden="1"/>
    <col min="10340" max="10341" width="15.81640625" style="264" hidden="1"/>
    <col min="10342" max="10347" width="16.1796875" style="264" hidden="1"/>
    <col min="10348" max="10348" width="6.1796875" style="264" hidden="1"/>
    <col min="10349" max="10349" width="3" style="264" hidden="1"/>
    <col min="10350" max="10589" width="8.6328125" style="264" hidden="1"/>
    <col min="10590" max="10595" width="14.81640625" style="264" hidden="1"/>
    <col min="10596" max="10597" width="15.81640625" style="264" hidden="1"/>
    <col min="10598" max="10603" width="16.1796875" style="264" hidden="1"/>
    <col min="10604" max="10604" width="6.1796875" style="264" hidden="1"/>
    <col min="10605" max="10605" width="3" style="264" hidden="1"/>
    <col min="10606" max="10845" width="8.6328125" style="264" hidden="1"/>
    <col min="10846" max="10851" width="14.81640625" style="264" hidden="1"/>
    <col min="10852" max="10853" width="15.81640625" style="264" hidden="1"/>
    <col min="10854" max="10859" width="16.1796875" style="264" hidden="1"/>
    <col min="10860" max="10860" width="6.1796875" style="264" hidden="1"/>
    <col min="10861" max="10861" width="3" style="264" hidden="1"/>
    <col min="10862" max="11101" width="8.6328125" style="264" hidden="1"/>
    <col min="11102" max="11107" width="14.81640625" style="264" hidden="1"/>
    <col min="11108" max="11109" width="15.81640625" style="264" hidden="1"/>
    <col min="11110" max="11115" width="16.1796875" style="264" hidden="1"/>
    <col min="11116" max="11116" width="6.1796875" style="264" hidden="1"/>
    <col min="11117" max="11117" width="3" style="264" hidden="1"/>
    <col min="11118" max="11357" width="8.6328125" style="264" hidden="1"/>
    <col min="11358" max="11363" width="14.81640625" style="264" hidden="1"/>
    <col min="11364" max="11365" width="15.81640625" style="264" hidden="1"/>
    <col min="11366" max="11371" width="16.1796875" style="264" hidden="1"/>
    <col min="11372" max="11372" width="6.1796875" style="264" hidden="1"/>
    <col min="11373" max="11373" width="3" style="264" hidden="1"/>
    <col min="11374" max="11613" width="8.6328125" style="264" hidden="1"/>
    <col min="11614" max="11619" width="14.81640625" style="264" hidden="1"/>
    <col min="11620" max="11621" width="15.81640625" style="264" hidden="1"/>
    <col min="11622" max="11627" width="16.1796875" style="264" hidden="1"/>
    <col min="11628" max="11628" width="6.1796875" style="264" hidden="1"/>
    <col min="11629" max="11629" width="3" style="264" hidden="1"/>
    <col min="11630" max="11869" width="8.6328125" style="264" hidden="1"/>
    <col min="11870" max="11875" width="14.81640625" style="264" hidden="1"/>
    <col min="11876" max="11877" width="15.81640625" style="264" hidden="1"/>
    <col min="11878" max="11883" width="16.1796875" style="264" hidden="1"/>
    <col min="11884" max="11884" width="6.1796875" style="264" hidden="1"/>
    <col min="11885" max="11885" width="3" style="264" hidden="1"/>
    <col min="11886" max="12125" width="8.6328125" style="264" hidden="1"/>
    <col min="12126" max="12131" width="14.81640625" style="264" hidden="1"/>
    <col min="12132" max="12133" width="15.81640625" style="264" hidden="1"/>
    <col min="12134" max="12139" width="16.1796875" style="264" hidden="1"/>
    <col min="12140" max="12140" width="6.1796875" style="264" hidden="1"/>
    <col min="12141" max="12141" width="3" style="264" hidden="1"/>
    <col min="12142" max="12381" width="8.6328125" style="264" hidden="1"/>
    <col min="12382" max="12387" width="14.81640625" style="264" hidden="1"/>
    <col min="12388" max="12389" width="15.81640625" style="264" hidden="1"/>
    <col min="12390" max="12395" width="16.1796875" style="264" hidden="1"/>
    <col min="12396" max="12396" width="6.1796875" style="264" hidden="1"/>
    <col min="12397" max="12397" width="3" style="264" hidden="1"/>
    <col min="12398" max="12637" width="8.6328125" style="264" hidden="1"/>
    <col min="12638" max="12643" width="14.81640625" style="264" hidden="1"/>
    <col min="12644" max="12645" width="15.81640625" style="264" hidden="1"/>
    <col min="12646" max="12651" width="16.1796875" style="264" hidden="1"/>
    <col min="12652" max="12652" width="6.1796875" style="264" hidden="1"/>
    <col min="12653" max="12653" width="3" style="264" hidden="1"/>
    <col min="12654" max="12893" width="8.6328125" style="264" hidden="1"/>
    <col min="12894" max="12899" width="14.81640625" style="264" hidden="1"/>
    <col min="12900" max="12901" width="15.81640625" style="264" hidden="1"/>
    <col min="12902" max="12907" width="16.1796875" style="264" hidden="1"/>
    <col min="12908" max="12908" width="6.1796875" style="264" hidden="1"/>
    <col min="12909" max="12909" width="3" style="264" hidden="1"/>
    <col min="12910" max="13149" width="8.6328125" style="264" hidden="1"/>
    <col min="13150" max="13155" width="14.81640625" style="264" hidden="1"/>
    <col min="13156" max="13157" width="15.81640625" style="264" hidden="1"/>
    <col min="13158" max="13163" width="16.1796875" style="264" hidden="1"/>
    <col min="13164" max="13164" width="6.1796875" style="264" hidden="1"/>
    <col min="13165" max="13165" width="3" style="264" hidden="1"/>
    <col min="13166" max="13405" width="8.6328125" style="264" hidden="1"/>
    <col min="13406" max="13411" width="14.81640625" style="264" hidden="1"/>
    <col min="13412" max="13413" width="15.81640625" style="264" hidden="1"/>
    <col min="13414" max="13419" width="16.1796875" style="264" hidden="1"/>
    <col min="13420" max="13420" width="6.1796875" style="264" hidden="1"/>
    <col min="13421" max="13421" width="3" style="264" hidden="1"/>
    <col min="13422" max="13661" width="8.6328125" style="264" hidden="1"/>
    <col min="13662" max="13667" width="14.81640625" style="264" hidden="1"/>
    <col min="13668" max="13669" width="15.81640625" style="264" hidden="1"/>
    <col min="13670" max="13675" width="16.1796875" style="264" hidden="1"/>
    <col min="13676" max="13676" width="6.1796875" style="264" hidden="1"/>
    <col min="13677" max="13677" width="3" style="264" hidden="1"/>
    <col min="13678" max="13917" width="8.6328125" style="264" hidden="1"/>
    <col min="13918" max="13923" width="14.81640625" style="264" hidden="1"/>
    <col min="13924" max="13925" width="15.81640625" style="264" hidden="1"/>
    <col min="13926" max="13931" width="16.1796875" style="264" hidden="1"/>
    <col min="13932" max="13932" width="6.1796875" style="264" hidden="1"/>
    <col min="13933" max="13933" width="3" style="264" hidden="1"/>
    <col min="13934" max="14173" width="8.6328125" style="264" hidden="1"/>
    <col min="14174" max="14179" width="14.81640625" style="264" hidden="1"/>
    <col min="14180" max="14181" width="15.81640625" style="264" hidden="1"/>
    <col min="14182" max="14187" width="16.1796875" style="264" hidden="1"/>
    <col min="14188" max="14188" width="6.1796875" style="264" hidden="1"/>
    <col min="14189" max="14189" width="3" style="264" hidden="1"/>
    <col min="14190" max="14429" width="8.6328125" style="264" hidden="1"/>
    <col min="14430" max="14435" width="14.81640625" style="264" hidden="1"/>
    <col min="14436" max="14437" width="15.81640625" style="264" hidden="1"/>
    <col min="14438" max="14443" width="16.1796875" style="264" hidden="1"/>
    <col min="14444" max="14444" width="6.1796875" style="264" hidden="1"/>
    <col min="14445" max="14445" width="3" style="264" hidden="1"/>
    <col min="14446" max="14685" width="8.6328125" style="264" hidden="1"/>
    <col min="14686" max="14691" width="14.81640625" style="264" hidden="1"/>
    <col min="14692" max="14693" width="15.81640625" style="264" hidden="1"/>
    <col min="14694" max="14699" width="16.1796875" style="264" hidden="1"/>
    <col min="14700" max="14700" width="6.1796875" style="264" hidden="1"/>
    <col min="14701" max="14701" width="3" style="264" hidden="1"/>
    <col min="14702" max="14941" width="8.6328125" style="264" hidden="1"/>
    <col min="14942" max="14947" width="14.81640625" style="264" hidden="1"/>
    <col min="14948" max="14949" width="15.81640625" style="264" hidden="1"/>
    <col min="14950" max="14955" width="16.1796875" style="264" hidden="1"/>
    <col min="14956" max="14956" width="6.1796875" style="264" hidden="1"/>
    <col min="14957" max="14957" width="3" style="264" hidden="1"/>
    <col min="14958" max="15197" width="8.6328125" style="264" hidden="1"/>
    <col min="15198" max="15203" width="14.81640625" style="264" hidden="1"/>
    <col min="15204" max="15205" width="15.81640625" style="264" hidden="1"/>
    <col min="15206" max="15211" width="16.1796875" style="264" hidden="1"/>
    <col min="15212" max="15212" width="6.1796875" style="264" hidden="1"/>
    <col min="15213" max="15213" width="3" style="264" hidden="1"/>
    <col min="15214" max="15453" width="8.6328125" style="264" hidden="1"/>
    <col min="15454" max="15459" width="14.81640625" style="264" hidden="1"/>
    <col min="15460" max="15461" width="15.81640625" style="264" hidden="1"/>
    <col min="15462" max="15467" width="16.1796875" style="264" hidden="1"/>
    <col min="15468" max="15468" width="6.1796875" style="264" hidden="1"/>
    <col min="15469" max="15469" width="3" style="264" hidden="1"/>
    <col min="15470" max="15709" width="8.6328125" style="264" hidden="1"/>
    <col min="15710" max="15715" width="14.81640625" style="264" hidden="1"/>
    <col min="15716" max="15717" width="15.81640625" style="264" hidden="1"/>
    <col min="15718" max="15723" width="16.1796875" style="264" hidden="1"/>
    <col min="15724" max="15724" width="6.1796875" style="264" hidden="1"/>
    <col min="15725" max="15725" width="3" style="264" hidden="1"/>
    <col min="15726" max="15965" width="8.6328125" style="264" hidden="1"/>
    <col min="15966" max="15971" width="14.81640625" style="264" hidden="1"/>
    <col min="15972" max="15973" width="15.81640625" style="264" hidden="1"/>
    <col min="15974" max="15979" width="16.1796875" style="264" hidden="1"/>
    <col min="15980" max="15980" width="6.1796875" style="264" hidden="1"/>
    <col min="15981" max="15981" width="3" style="264" hidden="1"/>
    <col min="15982" max="16221" width="8.6328125" style="264" hidden="1"/>
    <col min="16222" max="16227" width="14.81640625" style="264" hidden="1"/>
    <col min="16228" max="16229" width="15.81640625" style="264" hidden="1"/>
    <col min="16230" max="16235" width="16.1796875" style="264" hidden="1"/>
    <col min="16236" max="16236" width="6.1796875" style="264" hidden="1"/>
    <col min="16237" max="16237" width="3" style="264" hidden="1"/>
    <col min="16238" max="16384" width="8.6328125" style="264" hidden="1"/>
  </cols>
  <sheetData>
    <row r="1" spans="1:143" ht="42.75" customHeight="1" x14ac:dyDescent="0.2">
      <c r="A1" s="351"/>
      <c r="B1" s="352"/>
      <c r="DD1" s="264"/>
      <c r="DE1" s="264"/>
    </row>
    <row r="2" spans="1:143" ht="25.5" customHeight="1" x14ac:dyDescent="0.2">
      <c r="A2" s="353"/>
      <c r="C2" s="353"/>
      <c r="O2" s="353"/>
      <c r="P2" s="353"/>
      <c r="Q2" s="353"/>
      <c r="R2" s="353"/>
      <c r="S2" s="353"/>
      <c r="T2" s="353"/>
      <c r="U2" s="353"/>
      <c r="V2" s="353"/>
      <c r="W2" s="353"/>
      <c r="X2" s="353"/>
      <c r="Y2" s="353"/>
      <c r="Z2" s="353"/>
      <c r="AA2" s="353"/>
      <c r="AB2" s="353"/>
      <c r="AC2" s="353"/>
      <c r="AD2" s="353"/>
      <c r="AE2" s="353"/>
      <c r="AF2" s="353"/>
      <c r="AG2" s="353"/>
      <c r="AH2" s="353"/>
      <c r="AI2" s="353"/>
      <c r="AU2" s="353"/>
      <c r="BG2" s="353"/>
      <c r="BS2" s="353"/>
      <c r="CE2" s="353"/>
      <c r="CQ2" s="353"/>
      <c r="DD2" s="264"/>
      <c r="DE2" s="264"/>
    </row>
    <row r="3" spans="1:143" ht="25.5" customHeight="1" x14ac:dyDescent="0.2">
      <c r="A3" s="353"/>
      <c r="C3" s="353"/>
      <c r="O3" s="353"/>
      <c r="P3" s="353"/>
      <c r="Q3" s="353"/>
      <c r="R3" s="353"/>
      <c r="S3" s="353"/>
      <c r="T3" s="353"/>
      <c r="U3" s="353"/>
      <c r="V3" s="353"/>
      <c r="W3" s="353"/>
      <c r="X3" s="353"/>
      <c r="Y3" s="353"/>
      <c r="Z3" s="353"/>
      <c r="AA3" s="353"/>
      <c r="AB3" s="353"/>
      <c r="AC3" s="353"/>
      <c r="AD3" s="353"/>
      <c r="AE3" s="353"/>
      <c r="AF3" s="353"/>
      <c r="AG3" s="353"/>
      <c r="AH3" s="353"/>
      <c r="AI3" s="353"/>
      <c r="AU3" s="353"/>
      <c r="BG3" s="353"/>
      <c r="BS3" s="353"/>
      <c r="CE3" s="353"/>
      <c r="CQ3" s="353"/>
      <c r="DD3" s="264"/>
      <c r="DE3" s="264"/>
    </row>
    <row r="4" spans="1:143" s="262" customFormat="1" ht="13" x14ac:dyDescent="0.2">
      <c r="A4" s="353"/>
      <c r="B4" s="353"/>
      <c r="C4" s="353"/>
      <c r="D4" s="353"/>
      <c r="E4" s="353"/>
      <c r="F4" s="353"/>
      <c r="G4" s="353"/>
      <c r="H4" s="353"/>
      <c r="I4" s="353"/>
      <c r="J4" s="353"/>
      <c r="K4" s="353"/>
      <c r="L4" s="353"/>
      <c r="M4" s="353"/>
      <c r="N4" s="353"/>
      <c r="O4" s="353"/>
      <c r="P4" s="353"/>
      <c r="Q4" s="353"/>
      <c r="R4" s="353"/>
      <c r="S4" s="353"/>
      <c r="T4" s="353"/>
      <c r="U4" s="353"/>
      <c r="V4" s="353"/>
      <c r="W4" s="353"/>
      <c r="X4" s="353"/>
      <c r="Y4" s="353"/>
      <c r="Z4" s="353"/>
      <c r="AA4" s="353"/>
      <c r="AB4" s="353"/>
      <c r="AC4" s="353"/>
      <c r="AD4" s="353"/>
      <c r="AE4" s="353"/>
      <c r="AF4" s="353"/>
      <c r="AG4" s="353"/>
      <c r="AH4" s="353"/>
      <c r="AI4" s="353"/>
      <c r="AJ4" s="353"/>
      <c r="AK4" s="353"/>
      <c r="AL4" s="353"/>
      <c r="AM4" s="353"/>
      <c r="AN4" s="353"/>
      <c r="AO4" s="353"/>
      <c r="AP4" s="353"/>
      <c r="AQ4" s="353"/>
      <c r="AR4" s="353"/>
      <c r="AS4" s="353"/>
      <c r="AT4" s="353"/>
      <c r="AU4" s="353"/>
      <c r="AV4" s="353"/>
      <c r="AW4" s="353"/>
      <c r="AX4" s="353"/>
      <c r="AY4" s="353"/>
      <c r="AZ4" s="353"/>
      <c r="BA4" s="353"/>
      <c r="BB4" s="353"/>
      <c r="BC4" s="353"/>
      <c r="BD4" s="353"/>
      <c r="BE4" s="353"/>
      <c r="BF4" s="353"/>
      <c r="BG4" s="353"/>
      <c r="BH4" s="353"/>
      <c r="BI4" s="353"/>
      <c r="BJ4" s="353"/>
      <c r="BK4" s="353"/>
      <c r="BL4" s="353"/>
      <c r="BM4" s="353"/>
      <c r="BN4" s="353"/>
      <c r="BO4" s="353"/>
      <c r="BP4" s="353"/>
      <c r="BQ4" s="353"/>
      <c r="BR4" s="353"/>
      <c r="BS4" s="353"/>
      <c r="BT4" s="353"/>
      <c r="BU4" s="353"/>
      <c r="BV4" s="353"/>
      <c r="BW4" s="353"/>
      <c r="BX4" s="353"/>
      <c r="BY4" s="353"/>
      <c r="BZ4" s="353"/>
      <c r="CA4" s="353"/>
      <c r="CB4" s="353"/>
      <c r="CC4" s="353"/>
      <c r="CD4" s="353"/>
      <c r="CE4" s="353"/>
      <c r="CF4" s="353"/>
      <c r="CG4" s="353"/>
      <c r="CH4" s="353"/>
      <c r="CI4" s="353"/>
      <c r="CJ4" s="353"/>
      <c r="CK4" s="353"/>
      <c r="CL4" s="353"/>
      <c r="CM4" s="353"/>
      <c r="CN4" s="353"/>
      <c r="CO4" s="353"/>
      <c r="CP4" s="353"/>
      <c r="CQ4" s="353"/>
      <c r="CR4" s="353"/>
      <c r="CS4" s="353"/>
      <c r="CT4" s="353"/>
      <c r="CU4" s="353"/>
      <c r="CV4" s="353"/>
      <c r="CW4" s="353"/>
      <c r="CX4" s="353"/>
      <c r="CY4" s="353"/>
      <c r="CZ4" s="353"/>
      <c r="DA4" s="353"/>
      <c r="DB4" s="353"/>
      <c r="DC4" s="353"/>
      <c r="DD4" s="353"/>
      <c r="DE4" s="353"/>
      <c r="DF4" s="263"/>
      <c r="DG4" s="263"/>
      <c r="DH4" s="263"/>
      <c r="DI4" s="263"/>
      <c r="DJ4" s="263"/>
      <c r="DK4" s="263"/>
      <c r="DL4" s="263"/>
      <c r="DM4" s="263"/>
      <c r="DN4" s="263"/>
      <c r="DO4" s="263"/>
      <c r="DP4" s="263"/>
      <c r="DQ4" s="263"/>
      <c r="DR4" s="263"/>
      <c r="DS4" s="263"/>
      <c r="DT4" s="263"/>
      <c r="DU4" s="263"/>
      <c r="DV4" s="263"/>
      <c r="DW4" s="263"/>
    </row>
    <row r="5" spans="1:143" s="262" customFormat="1" ht="13" x14ac:dyDescent="0.2">
      <c r="A5" s="353"/>
      <c r="B5" s="353"/>
      <c r="C5" s="353"/>
      <c r="D5" s="353"/>
      <c r="E5" s="353"/>
      <c r="F5" s="353"/>
      <c r="G5" s="353"/>
      <c r="H5" s="353"/>
      <c r="I5" s="353"/>
      <c r="J5" s="353"/>
      <c r="K5" s="353"/>
      <c r="L5" s="353"/>
      <c r="M5" s="353"/>
      <c r="N5" s="353"/>
      <c r="O5" s="353"/>
      <c r="P5" s="353"/>
      <c r="Q5" s="353"/>
      <c r="R5" s="353"/>
      <c r="S5" s="353"/>
      <c r="T5" s="353"/>
      <c r="U5" s="353"/>
      <c r="V5" s="353"/>
      <c r="W5" s="353"/>
      <c r="X5" s="353"/>
      <c r="Y5" s="353"/>
      <c r="Z5" s="353"/>
      <c r="AA5" s="353"/>
      <c r="AB5" s="353"/>
      <c r="AC5" s="353"/>
      <c r="AD5" s="353"/>
      <c r="AE5" s="353"/>
      <c r="AF5" s="353"/>
      <c r="AG5" s="353"/>
      <c r="AH5" s="353"/>
      <c r="AI5" s="353"/>
      <c r="AJ5" s="353"/>
      <c r="AK5" s="353"/>
      <c r="AL5" s="353"/>
      <c r="AM5" s="353"/>
      <c r="AN5" s="353"/>
      <c r="AO5" s="353"/>
      <c r="AP5" s="353"/>
      <c r="AQ5" s="353"/>
      <c r="AR5" s="353"/>
      <c r="AS5" s="353"/>
      <c r="AT5" s="353"/>
      <c r="AU5" s="353"/>
      <c r="AV5" s="353"/>
      <c r="AW5" s="353"/>
      <c r="AX5" s="353"/>
      <c r="AY5" s="353"/>
      <c r="AZ5" s="353"/>
      <c r="BA5" s="353"/>
      <c r="BB5" s="353"/>
      <c r="BC5" s="353"/>
      <c r="BD5" s="353"/>
      <c r="BE5" s="353"/>
      <c r="BF5" s="353"/>
      <c r="BG5" s="353"/>
      <c r="BH5" s="353"/>
      <c r="BI5" s="353"/>
      <c r="BJ5" s="353"/>
      <c r="BK5" s="353"/>
      <c r="BL5" s="353"/>
      <c r="BM5" s="353"/>
      <c r="BN5" s="353"/>
      <c r="BO5" s="353"/>
      <c r="BP5" s="353"/>
      <c r="BQ5" s="353"/>
      <c r="BR5" s="353"/>
      <c r="BS5" s="353"/>
      <c r="BT5" s="353"/>
      <c r="BU5" s="353"/>
      <c r="BV5" s="353"/>
      <c r="BW5" s="353"/>
      <c r="BX5" s="353"/>
      <c r="BY5" s="353"/>
      <c r="BZ5" s="353"/>
      <c r="CA5" s="353"/>
      <c r="CB5" s="353"/>
      <c r="CC5" s="353"/>
      <c r="CD5" s="353"/>
      <c r="CE5" s="353"/>
      <c r="CF5" s="353"/>
      <c r="CG5" s="353"/>
      <c r="CH5" s="353"/>
      <c r="CI5" s="353"/>
      <c r="CJ5" s="353"/>
      <c r="CK5" s="353"/>
      <c r="CL5" s="353"/>
      <c r="CM5" s="353"/>
      <c r="CN5" s="353"/>
      <c r="CO5" s="353"/>
      <c r="CP5" s="353"/>
      <c r="CQ5" s="353"/>
      <c r="CR5" s="353"/>
      <c r="CS5" s="353"/>
      <c r="CT5" s="353"/>
      <c r="CU5" s="353"/>
      <c r="CV5" s="353"/>
      <c r="CW5" s="353"/>
      <c r="CX5" s="353"/>
      <c r="CY5" s="353"/>
      <c r="CZ5" s="353"/>
      <c r="DA5" s="353"/>
      <c r="DB5" s="353"/>
      <c r="DC5" s="353"/>
      <c r="DD5" s="353"/>
      <c r="DE5" s="353"/>
      <c r="DF5" s="263"/>
      <c r="DG5" s="263"/>
      <c r="DH5" s="263"/>
      <c r="DI5" s="263"/>
      <c r="DJ5" s="263"/>
      <c r="DK5" s="263"/>
      <c r="DL5" s="263"/>
      <c r="DM5" s="263"/>
      <c r="DN5" s="263"/>
      <c r="DO5" s="263"/>
      <c r="DP5" s="263"/>
      <c r="DQ5" s="263"/>
      <c r="DR5" s="263"/>
      <c r="DS5" s="263"/>
      <c r="DT5" s="263"/>
      <c r="DU5" s="263"/>
      <c r="DV5" s="263"/>
      <c r="DW5" s="263"/>
    </row>
    <row r="6" spans="1:143" s="262" customFormat="1" ht="13" x14ac:dyDescent="0.2">
      <c r="A6" s="353"/>
      <c r="B6" s="353"/>
      <c r="C6" s="353"/>
      <c r="D6" s="353"/>
      <c r="E6" s="353"/>
      <c r="F6" s="353"/>
      <c r="G6" s="353"/>
      <c r="H6" s="353"/>
      <c r="I6" s="353"/>
      <c r="J6" s="353"/>
      <c r="K6" s="353"/>
      <c r="L6" s="353"/>
      <c r="M6" s="353"/>
      <c r="N6" s="353"/>
      <c r="O6" s="353"/>
      <c r="P6" s="353"/>
      <c r="Q6" s="353"/>
      <c r="R6" s="353"/>
      <c r="S6" s="353"/>
      <c r="T6" s="353"/>
      <c r="U6" s="353"/>
      <c r="V6" s="353"/>
      <c r="W6" s="353"/>
      <c r="X6" s="353"/>
      <c r="Y6" s="353"/>
      <c r="Z6" s="353"/>
      <c r="AA6" s="353"/>
      <c r="AB6" s="353"/>
      <c r="AC6" s="353"/>
      <c r="AD6" s="353"/>
      <c r="AE6" s="353"/>
      <c r="AF6" s="353"/>
      <c r="AG6" s="353"/>
      <c r="AH6" s="353"/>
      <c r="AI6" s="353"/>
      <c r="AJ6" s="353"/>
      <c r="AK6" s="353"/>
      <c r="AL6" s="353"/>
      <c r="AM6" s="353"/>
      <c r="AN6" s="353"/>
      <c r="AO6" s="353"/>
      <c r="AP6" s="353"/>
      <c r="AQ6" s="353"/>
      <c r="AR6" s="353"/>
      <c r="AS6" s="353"/>
      <c r="AT6" s="353"/>
      <c r="AU6" s="353"/>
      <c r="AV6" s="353"/>
      <c r="AW6" s="353"/>
      <c r="AX6" s="353"/>
      <c r="AY6" s="353"/>
      <c r="AZ6" s="353"/>
      <c r="BA6" s="353"/>
      <c r="BB6" s="353"/>
      <c r="BC6" s="353"/>
      <c r="BD6" s="353"/>
      <c r="BE6" s="353"/>
      <c r="BF6" s="353"/>
      <c r="BG6" s="353"/>
      <c r="BH6" s="353"/>
      <c r="BI6" s="353"/>
      <c r="BJ6" s="353"/>
      <c r="BK6" s="353"/>
      <c r="BL6" s="353"/>
      <c r="BM6" s="353"/>
      <c r="BN6" s="353"/>
      <c r="BO6" s="353"/>
      <c r="BP6" s="353"/>
      <c r="BQ6" s="353"/>
      <c r="BR6" s="353"/>
      <c r="BS6" s="353"/>
      <c r="BT6" s="353"/>
      <c r="BU6" s="353"/>
      <c r="BV6" s="353"/>
      <c r="BW6" s="353"/>
      <c r="BX6" s="353"/>
      <c r="BY6" s="353"/>
      <c r="BZ6" s="353"/>
      <c r="CA6" s="353"/>
      <c r="CB6" s="353"/>
      <c r="CC6" s="353"/>
      <c r="CD6" s="353"/>
      <c r="CE6" s="353"/>
      <c r="CF6" s="353"/>
      <c r="CG6" s="353"/>
      <c r="CH6" s="353"/>
      <c r="CI6" s="353"/>
      <c r="CJ6" s="353"/>
      <c r="CK6" s="353"/>
      <c r="CL6" s="353"/>
      <c r="CM6" s="353"/>
      <c r="CN6" s="353"/>
      <c r="CO6" s="353"/>
      <c r="CP6" s="353"/>
      <c r="CQ6" s="353"/>
      <c r="CR6" s="353"/>
      <c r="CS6" s="353"/>
      <c r="CT6" s="353"/>
      <c r="CU6" s="353"/>
      <c r="CV6" s="353"/>
      <c r="CW6" s="353"/>
      <c r="CX6" s="353"/>
      <c r="CY6" s="353"/>
      <c r="CZ6" s="353"/>
      <c r="DA6" s="353"/>
      <c r="DB6" s="353"/>
      <c r="DC6" s="353"/>
      <c r="DD6" s="353"/>
      <c r="DE6" s="353"/>
      <c r="DF6" s="263"/>
      <c r="DG6" s="263"/>
      <c r="DH6" s="263"/>
      <c r="DI6" s="263"/>
      <c r="DJ6" s="263"/>
      <c r="DK6" s="263"/>
      <c r="DL6" s="263"/>
      <c r="DM6" s="263"/>
      <c r="DN6" s="263"/>
      <c r="DO6" s="263"/>
      <c r="DP6" s="263"/>
      <c r="DQ6" s="263"/>
      <c r="DR6" s="263"/>
      <c r="DS6" s="263"/>
      <c r="DT6" s="263"/>
      <c r="DU6" s="263"/>
      <c r="DV6" s="263"/>
      <c r="DW6" s="263"/>
    </row>
    <row r="7" spans="1:143" s="262" customFormat="1" ht="13" x14ac:dyDescent="0.2">
      <c r="A7" s="353"/>
      <c r="B7" s="353"/>
      <c r="C7" s="353"/>
      <c r="D7" s="353"/>
      <c r="E7" s="353"/>
      <c r="F7" s="353"/>
      <c r="G7" s="353"/>
      <c r="H7" s="353"/>
      <c r="I7" s="353"/>
      <c r="J7" s="353"/>
      <c r="K7" s="353"/>
      <c r="L7" s="353"/>
      <c r="M7" s="353"/>
      <c r="N7" s="353"/>
      <c r="O7" s="353"/>
      <c r="P7" s="353"/>
      <c r="Q7" s="353"/>
      <c r="R7" s="353"/>
      <c r="S7" s="353"/>
      <c r="T7" s="353"/>
      <c r="U7" s="353"/>
      <c r="V7" s="353"/>
      <c r="W7" s="353"/>
      <c r="X7" s="353"/>
      <c r="Y7" s="353"/>
      <c r="Z7" s="353"/>
      <c r="AA7" s="353"/>
      <c r="AB7" s="353"/>
      <c r="AC7" s="353"/>
      <c r="AD7" s="353"/>
      <c r="AE7" s="353"/>
      <c r="AF7" s="353"/>
      <c r="AG7" s="353"/>
      <c r="AH7" s="353"/>
      <c r="AI7" s="353"/>
      <c r="AJ7" s="353"/>
      <c r="AK7" s="353"/>
      <c r="AL7" s="353"/>
      <c r="AM7" s="353"/>
      <c r="AN7" s="353"/>
      <c r="AO7" s="353"/>
      <c r="AP7" s="353"/>
      <c r="AQ7" s="353"/>
      <c r="AR7" s="353"/>
      <c r="AS7" s="353"/>
      <c r="AT7" s="353"/>
      <c r="AU7" s="353"/>
      <c r="AV7" s="353"/>
      <c r="AW7" s="353"/>
      <c r="AX7" s="353"/>
      <c r="AY7" s="353"/>
      <c r="AZ7" s="353"/>
      <c r="BA7" s="353"/>
      <c r="BB7" s="353"/>
      <c r="BC7" s="353"/>
      <c r="BD7" s="353"/>
      <c r="BE7" s="353"/>
      <c r="BF7" s="353"/>
      <c r="BG7" s="353"/>
      <c r="BH7" s="353"/>
      <c r="BI7" s="353"/>
      <c r="BJ7" s="353"/>
      <c r="BK7" s="353"/>
      <c r="BL7" s="353"/>
      <c r="BM7" s="353"/>
      <c r="BN7" s="353"/>
      <c r="BO7" s="353"/>
      <c r="BP7" s="353"/>
      <c r="BQ7" s="353"/>
      <c r="BR7" s="353"/>
      <c r="BS7" s="353"/>
      <c r="BT7" s="353"/>
      <c r="BU7" s="353"/>
      <c r="BV7" s="353"/>
      <c r="BW7" s="353"/>
      <c r="BX7" s="353"/>
      <c r="BY7" s="353"/>
      <c r="BZ7" s="353"/>
      <c r="CA7" s="353"/>
      <c r="CB7" s="353"/>
      <c r="CC7" s="353"/>
      <c r="CD7" s="353"/>
      <c r="CE7" s="353"/>
      <c r="CF7" s="353"/>
      <c r="CG7" s="353"/>
      <c r="CH7" s="353"/>
      <c r="CI7" s="353"/>
      <c r="CJ7" s="353"/>
      <c r="CK7" s="353"/>
      <c r="CL7" s="353"/>
      <c r="CM7" s="353"/>
      <c r="CN7" s="353"/>
      <c r="CO7" s="353"/>
      <c r="CP7" s="353"/>
      <c r="CQ7" s="353"/>
      <c r="CR7" s="353"/>
      <c r="CS7" s="353"/>
      <c r="CT7" s="353"/>
      <c r="CU7" s="353"/>
      <c r="CV7" s="353"/>
      <c r="CW7" s="353"/>
      <c r="CX7" s="353"/>
      <c r="CY7" s="353"/>
      <c r="CZ7" s="353"/>
      <c r="DA7" s="353"/>
      <c r="DB7" s="353"/>
      <c r="DC7" s="353"/>
      <c r="DD7" s="353"/>
      <c r="DE7" s="353"/>
      <c r="DF7" s="263"/>
      <c r="DG7" s="263"/>
      <c r="DH7" s="263"/>
      <c r="DI7" s="263"/>
      <c r="DJ7" s="263"/>
      <c r="DK7" s="263"/>
      <c r="DL7" s="263"/>
      <c r="DM7" s="263"/>
      <c r="DN7" s="263"/>
      <c r="DO7" s="263"/>
      <c r="DP7" s="263"/>
      <c r="DQ7" s="263"/>
      <c r="DR7" s="263"/>
      <c r="DS7" s="263"/>
      <c r="DT7" s="263"/>
      <c r="DU7" s="263"/>
      <c r="DV7" s="263"/>
      <c r="DW7" s="263"/>
    </row>
    <row r="8" spans="1:143" s="262" customFormat="1" ht="13" x14ac:dyDescent="0.2">
      <c r="A8" s="353"/>
      <c r="B8" s="353"/>
      <c r="C8" s="353"/>
      <c r="D8" s="353"/>
      <c r="E8" s="353"/>
      <c r="F8" s="353"/>
      <c r="G8" s="353"/>
      <c r="H8" s="353"/>
      <c r="I8" s="353"/>
      <c r="J8" s="353"/>
      <c r="K8" s="353"/>
      <c r="L8" s="353"/>
      <c r="M8" s="353"/>
      <c r="N8" s="353"/>
      <c r="O8" s="353"/>
      <c r="P8" s="353"/>
      <c r="Q8" s="353"/>
      <c r="R8" s="353"/>
      <c r="S8" s="353"/>
      <c r="T8" s="353"/>
      <c r="U8" s="353"/>
      <c r="V8" s="353"/>
      <c r="W8" s="353"/>
      <c r="X8" s="353"/>
      <c r="Y8" s="353"/>
      <c r="Z8" s="353"/>
      <c r="AA8" s="353"/>
      <c r="AB8" s="353"/>
      <c r="AC8" s="353"/>
      <c r="AD8" s="353"/>
      <c r="AE8" s="353"/>
      <c r="AF8" s="353"/>
      <c r="AG8" s="353"/>
      <c r="AH8" s="353"/>
      <c r="AI8" s="353"/>
      <c r="AJ8" s="353"/>
      <c r="AK8" s="353"/>
      <c r="AL8" s="353"/>
      <c r="AM8" s="353"/>
      <c r="AN8" s="353"/>
      <c r="AO8" s="353"/>
      <c r="AP8" s="353"/>
      <c r="AQ8" s="353"/>
      <c r="AR8" s="353"/>
      <c r="AS8" s="353"/>
      <c r="AT8" s="353"/>
      <c r="AU8" s="353"/>
      <c r="AV8" s="353"/>
      <c r="AW8" s="353"/>
      <c r="AX8" s="353"/>
      <c r="AY8" s="353"/>
      <c r="AZ8" s="353"/>
      <c r="BA8" s="353"/>
      <c r="BB8" s="353"/>
      <c r="BC8" s="353"/>
      <c r="BD8" s="353"/>
      <c r="BE8" s="353"/>
      <c r="BF8" s="353"/>
      <c r="BG8" s="353"/>
      <c r="BH8" s="353"/>
      <c r="BI8" s="353"/>
      <c r="BJ8" s="353"/>
      <c r="BK8" s="353"/>
      <c r="BL8" s="353"/>
      <c r="BM8" s="353"/>
      <c r="BN8" s="353"/>
      <c r="BO8" s="353"/>
      <c r="BP8" s="353"/>
      <c r="BQ8" s="353"/>
      <c r="BR8" s="353"/>
      <c r="BS8" s="353"/>
      <c r="BT8" s="353"/>
      <c r="BU8" s="353"/>
      <c r="BV8" s="353"/>
      <c r="BW8" s="353"/>
      <c r="BX8" s="353"/>
      <c r="BY8" s="353"/>
      <c r="BZ8" s="353"/>
      <c r="CA8" s="353"/>
      <c r="CB8" s="353"/>
      <c r="CC8" s="353"/>
      <c r="CD8" s="353"/>
      <c r="CE8" s="353"/>
      <c r="CF8" s="353"/>
      <c r="CG8" s="353"/>
      <c r="CH8" s="353"/>
      <c r="CI8" s="353"/>
      <c r="CJ8" s="353"/>
      <c r="CK8" s="353"/>
      <c r="CL8" s="353"/>
      <c r="CM8" s="353"/>
      <c r="CN8" s="353"/>
      <c r="CO8" s="353"/>
      <c r="CP8" s="353"/>
      <c r="CQ8" s="353"/>
      <c r="CR8" s="353"/>
      <c r="CS8" s="353"/>
      <c r="CT8" s="353"/>
      <c r="CU8" s="353"/>
      <c r="CV8" s="353"/>
      <c r="CW8" s="353"/>
      <c r="CX8" s="353"/>
      <c r="CY8" s="353"/>
      <c r="CZ8" s="353"/>
      <c r="DA8" s="353"/>
      <c r="DB8" s="353"/>
      <c r="DC8" s="353"/>
      <c r="DD8" s="353"/>
      <c r="DE8" s="353"/>
      <c r="DF8" s="263"/>
      <c r="DG8" s="263"/>
      <c r="DH8" s="263"/>
      <c r="DI8" s="263"/>
      <c r="DJ8" s="263"/>
      <c r="DK8" s="263"/>
      <c r="DL8" s="263"/>
      <c r="DM8" s="263"/>
      <c r="DN8" s="263"/>
      <c r="DO8" s="263"/>
      <c r="DP8" s="263"/>
      <c r="DQ8" s="263"/>
      <c r="DR8" s="263"/>
      <c r="DS8" s="263"/>
      <c r="DT8" s="263"/>
      <c r="DU8" s="263"/>
      <c r="DV8" s="263"/>
      <c r="DW8" s="263"/>
    </row>
    <row r="9" spans="1:143" s="262" customFormat="1" ht="13" x14ac:dyDescent="0.2">
      <c r="A9" s="353"/>
      <c r="B9" s="353"/>
      <c r="C9" s="353"/>
      <c r="D9" s="353"/>
      <c r="E9" s="353"/>
      <c r="F9" s="353"/>
      <c r="G9" s="353"/>
      <c r="H9" s="353"/>
      <c r="I9" s="353"/>
      <c r="J9" s="353"/>
      <c r="K9" s="353"/>
      <c r="L9" s="353"/>
      <c r="M9" s="353"/>
      <c r="N9" s="353"/>
      <c r="O9" s="353"/>
      <c r="P9" s="353"/>
      <c r="Q9" s="353"/>
      <c r="R9" s="353"/>
      <c r="S9" s="353"/>
      <c r="T9" s="353"/>
      <c r="U9" s="353"/>
      <c r="V9" s="353"/>
      <c r="W9" s="353"/>
      <c r="X9" s="353"/>
      <c r="Y9" s="353"/>
      <c r="Z9" s="353"/>
      <c r="AA9" s="353"/>
      <c r="AB9" s="353"/>
      <c r="AC9" s="353"/>
      <c r="AD9" s="353"/>
      <c r="AE9" s="353"/>
      <c r="AF9" s="353"/>
      <c r="AG9" s="353"/>
      <c r="AH9" s="353"/>
      <c r="AI9" s="353"/>
      <c r="AJ9" s="353"/>
      <c r="AK9" s="353"/>
      <c r="AL9" s="353"/>
      <c r="AM9" s="353"/>
      <c r="AN9" s="353"/>
      <c r="AO9" s="353"/>
      <c r="AP9" s="353"/>
      <c r="AQ9" s="353"/>
      <c r="AR9" s="353"/>
      <c r="AS9" s="353"/>
      <c r="AT9" s="353"/>
      <c r="AU9" s="353"/>
      <c r="AV9" s="353"/>
      <c r="AW9" s="353"/>
      <c r="AX9" s="353"/>
      <c r="AY9" s="353"/>
      <c r="AZ9" s="353"/>
      <c r="BA9" s="353"/>
      <c r="BB9" s="353"/>
      <c r="BC9" s="353"/>
      <c r="BD9" s="353"/>
      <c r="BE9" s="353"/>
      <c r="BF9" s="353"/>
      <c r="BG9" s="353"/>
      <c r="BH9" s="353"/>
      <c r="BI9" s="353"/>
      <c r="BJ9" s="353"/>
      <c r="BK9" s="353"/>
      <c r="BL9" s="353"/>
      <c r="BM9" s="353"/>
      <c r="BN9" s="353"/>
      <c r="BO9" s="353"/>
      <c r="BP9" s="353"/>
      <c r="BQ9" s="353"/>
      <c r="BR9" s="353"/>
      <c r="BS9" s="353"/>
      <c r="BT9" s="353"/>
      <c r="BU9" s="353"/>
      <c r="BV9" s="353"/>
      <c r="BW9" s="353"/>
      <c r="BX9" s="353"/>
      <c r="BY9" s="353"/>
      <c r="BZ9" s="353"/>
      <c r="CA9" s="353"/>
      <c r="CB9" s="353"/>
      <c r="CC9" s="353"/>
      <c r="CD9" s="353"/>
      <c r="CE9" s="353"/>
      <c r="CF9" s="353"/>
      <c r="CG9" s="353"/>
      <c r="CH9" s="353"/>
      <c r="CI9" s="353"/>
      <c r="CJ9" s="353"/>
      <c r="CK9" s="353"/>
      <c r="CL9" s="353"/>
      <c r="CM9" s="353"/>
      <c r="CN9" s="353"/>
      <c r="CO9" s="353"/>
      <c r="CP9" s="353"/>
      <c r="CQ9" s="353"/>
      <c r="CR9" s="353"/>
      <c r="CS9" s="353"/>
      <c r="CT9" s="353"/>
      <c r="CU9" s="353"/>
      <c r="CV9" s="353"/>
      <c r="CW9" s="353"/>
      <c r="CX9" s="353"/>
      <c r="CY9" s="353"/>
      <c r="CZ9" s="353"/>
      <c r="DA9" s="353"/>
      <c r="DB9" s="353"/>
      <c r="DC9" s="353"/>
      <c r="DD9" s="353"/>
      <c r="DE9" s="353"/>
      <c r="DF9" s="263"/>
      <c r="DG9" s="263"/>
      <c r="DH9" s="263"/>
      <c r="DI9" s="263"/>
      <c r="DJ9" s="263"/>
      <c r="DK9" s="263"/>
      <c r="DL9" s="263"/>
      <c r="DM9" s="263"/>
      <c r="DN9" s="263"/>
      <c r="DO9" s="263"/>
      <c r="DP9" s="263"/>
      <c r="DQ9" s="263"/>
      <c r="DR9" s="263"/>
      <c r="DS9" s="263"/>
      <c r="DT9" s="263"/>
      <c r="DU9" s="263"/>
      <c r="DV9" s="263"/>
      <c r="DW9" s="263"/>
    </row>
    <row r="10" spans="1:143" s="262" customFormat="1" ht="13" x14ac:dyDescent="0.2">
      <c r="A10" s="353"/>
      <c r="B10" s="353"/>
      <c r="C10" s="353"/>
      <c r="D10" s="353"/>
      <c r="E10" s="353"/>
      <c r="F10" s="353"/>
      <c r="G10" s="353"/>
      <c r="H10" s="353"/>
      <c r="I10" s="353"/>
      <c r="J10" s="353"/>
      <c r="K10" s="353"/>
      <c r="L10" s="353"/>
      <c r="M10" s="353"/>
      <c r="N10" s="353"/>
      <c r="O10" s="353"/>
      <c r="P10" s="353"/>
      <c r="Q10" s="353"/>
      <c r="R10" s="353"/>
      <c r="S10" s="353"/>
      <c r="T10" s="353"/>
      <c r="U10" s="353"/>
      <c r="V10" s="353"/>
      <c r="W10" s="353"/>
      <c r="X10" s="353"/>
      <c r="Y10" s="353"/>
      <c r="Z10" s="353"/>
      <c r="AA10" s="353"/>
      <c r="AB10" s="353"/>
      <c r="AC10" s="353"/>
      <c r="AD10" s="353"/>
      <c r="AE10" s="353"/>
      <c r="AF10" s="353"/>
      <c r="AG10" s="353"/>
      <c r="AH10" s="353"/>
      <c r="AI10" s="353"/>
      <c r="AJ10" s="353"/>
      <c r="AK10" s="353"/>
      <c r="AL10" s="353"/>
      <c r="AM10" s="353"/>
      <c r="AN10" s="353"/>
      <c r="AO10" s="353"/>
      <c r="AP10" s="353"/>
      <c r="AQ10" s="353"/>
      <c r="AR10" s="353"/>
      <c r="AS10" s="353"/>
      <c r="AT10" s="353"/>
      <c r="AU10" s="353"/>
      <c r="AV10" s="353"/>
      <c r="AW10" s="353"/>
      <c r="AX10" s="353"/>
      <c r="AY10" s="353"/>
      <c r="AZ10" s="353"/>
      <c r="BA10" s="353"/>
      <c r="BB10" s="353"/>
      <c r="BC10" s="353"/>
      <c r="BD10" s="353"/>
      <c r="BE10" s="353"/>
      <c r="BF10" s="353"/>
      <c r="BG10" s="353"/>
      <c r="BH10" s="353"/>
      <c r="BI10" s="353"/>
      <c r="BJ10" s="353"/>
      <c r="BK10" s="353"/>
      <c r="BL10" s="353"/>
      <c r="BM10" s="353"/>
      <c r="BN10" s="353"/>
      <c r="BO10" s="353"/>
      <c r="BP10" s="353"/>
      <c r="BQ10" s="353"/>
      <c r="BR10" s="353"/>
      <c r="BS10" s="353"/>
      <c r="BT10" s="353"/>
      <c r="BU10" s="353"/>
      <c r="BV10" s="353"/>
      <c r="BW10" s="353"/>
      <c r="BX10" s="353"/>
      <c r="BY10" s="353"/>
      <c r="BZ10" s="353"/>
      <c r="CA10" s="353"/>
      <c r="CB10" s="353"/>
      <c r="CC10" s="353"/>
      <c r="CD10" s="353"/>
      <c r="CE10" s="353"/>
      <c r="CF10" s="353"/>
      <c r="CG10" s="353"/>
      <c r="CH10" s="353"/>
      <c r="CI10" s="353"/>
      <c r="CJ10" s="353"/>
      <c r="CK10" s="353"/>
      <c r="CL10" s="353"/>
      <c r="CM10" s="353"/>
      <c r="CN10" s="353"/>
      <c r="CO10" s="353"/>
      <c r="CP10" s="353"/>
      <c r="CQ10" s="353"/>
      <c r="CR10" s="353"/>
      <c r="CS10" s="353"/>
      <c r="CT10" s="353"/>
      <c r="CU10" s="353"/>
      <c r="CV10" s="353"/>
      <c r="CW10" s="353"/>
      <c r="CX10" s="353"/>
      <c r="CY10" s="353"/>
      <c r="CZ10" s="353"/>
      <c r="DA10" s="353"/>
      <c r="DB10" s="353"/>
      <c r="DC10" s="353"/>
      <c r="DD10" s="353"/>
      <c r="DE10" s="353"/>
      <c r="DF10" s="263"/>
      <c r="DG10" s="263"/>
      <c r="DH10" s="263"/>
      <c r="DI10" s="263"/>
      <c r="DJ10" s="263"/>
      <c r="DK10" s="263"/>
      <c r="DL10" s="263"/>
      <c r="DM10" s="263"/>
      <c r="DN10" s="263"/>
      <c r="DO10" s="263"/>
      <c r="DP10" s="263"/>
      <c r="DQ10" s="263"/>
      <c r="DR10" s="263"/>
      <c r="DS10" s="263"/>
      <c r="DT10" s="263"/>
      <c r="DU10" s="263"/>
      <c r="DV10" s="263"/>
      <c r="DW10" s="263"/>
      <c r="EM10" s="262" t="s">
        <v>592</v>
      </c>
    </row>
    <row r="11" spans="1:143" s="262" customFormat="1" ht="13" x14ac:dyDescent="0.2">
      <c r="A11" s="353"/>
      <c r="B11" s="353"/>
      <c r="C11" s="353"/>
      <c r="D11" s="353"/>
      <c r="E11" s="353"/>
      <c r="F11" s="353"/>
      <c r="G11" s="353"/>
      <c r="H11" s="353"/>
      <c r="I11" s="353"/>
      <c r="J11" s="353"/>
      <c r="K11" s="353"/>
      <c r="L11" s="353"/>
      <c r="M11" s="353"/>
      <c r="N11" s="353"/>
      <c r="O11" s="353"/>
      <c r="P11" s="353"/>
      <c r="Q11" s="353"/>
      <c r="R11" s="353"/>
      <c r="S11" s="353"/>
      <c r="T11" s="353"/>
      <c r="U11" s="353"/>
      <c r="V11" s="353"/>
      <c r="W11" s="353"/>
      <c r="X11" s="353"/>
      <c r="Y11" s="353"/>
      <c r="Z11" s="353"/>
      <c r="AA11" s="353"/>
      <c r="AB11" s="353"/>
      <c r="AC11" s="353"/>
      <c r="AD11" s="353"/>
      <c r="AE11" s="353"/>
      <c r="AF11" s="353"/>
      <c r="AG11" s="353"/>
      <c r="AH11" s="353"/>
      <c r="AI11" s="353"/>
      <c r="AJ11" s="353"/>
      <c r="AK11" s="353"/>
      <c r="AL11" s="353"/>
      <c r="AM11" s="353"/>
      <c r="AN11" s="353"/>
      <c r="AO11" s="353"/>
      <c r="AP11" s="353"/>
      <c r="AQ11" s="353"/>
      <c r="AR11" s="353"/>
      <c r="AS11" s="353"/>
      <c r="AT11" s="353"/>
      <c r="AU11" s="353"/>
      <c r="AV11" s="353"/>
      <c r="AW11" s="353"/>
      <c r="AX11" s="353"/>
      <c r="AY11" s="353"/>
      <c r="AZ11" s="353"/>
      <c r="BA11" s="353"/>
      <c r="BB11" s="353"/>
      <c r="BC11" s="353"/>
      <c r="BD11" s="353"/>
      <c r="BE11" s="353"/>
      <c r="BF11" s="353"/>
      <c r="BG11" s="353"/>
      <c r="BH11" s="353"/>
      <c r="BI11" s="353"/>
      <c r="BJ11" s="353"/>
      <c r="BK11" s="353"/>
      <c r="BL11" s="353"/>
      <c r="BM11" s="353"/>
      <c r="BN11" s="353"/>
      <c r="BO11" s="353"/>
      <c r="BP11" s="353"/>
      <c r="BQ11" s="353"/>
      <c r="BR11" s="353"/>
      <c r="BS11" s="353"/>
      <c r="BT11" s="353"/>
      <c r="BU11" s="353"/>
      <c r="BV11" s="353"/>
      <c r="BW11" s="353"/>
      <c r="BX11" s="353"/>
      <c r="BY11" s="353"/>
      <c r="BZ11" s="353"/>
      <c r="CA11" s="353"/>
      <c r="CB11" s="353"/>
      <c r="CC11" s="353"/>
      <c r="CD11" s="353"/>
      <c r="CE11" s="353"/>
      <c r="CF11" s="353"/>
      <c r="CG11" s="353"/>
      <c r="CH11" s="353"/>
      <c r="CI11" s="353"/>
      <c r="CJ11" s="353"/>
      <c r="CK11" s="353"/>
      <c r="CL11" s="353"/>
      <c r="CM11" s="353"/>
      <c r="CN11" s="353"/>
      <c r="CO11" s="353"/>
      <c r="CP11" s="353"/>
      <c r="CQ11" s="353"/>
      <c r="CR11" s="353"/>
      <c r="CS11" s="353"/>
      <c r="CT11" s="353"/>
      <c r="CU11" s="353"/>
      <c r="CV11" s="353"/>
      <c r="CW11" s="353"/>
      <c r="CX11" s="353"/>
      <c r="CY11" s="353"/>
      <c r="CZ11" s="353"/>
      <c r="DA11" s="353"/>
      <c r="DB11" s="353"/>
      <c r="DC11" s="353"/>
      <c r="DD11" s="353"/>
      <c r="DE11" s="353"/>
      <c r="DF11" s="263"/>
      <c r="DG11" s="263"/>
      <c r="DH11" s="263"/>
      <c r="DI11" s="263"/>
      <c r="DJ11" s="263"/>
      <c r="DK11" s="263"/>
      <c r="DL11" s="263"/>
      <c r="DM11" s="263"/>
      <c r="DN11" s="263"/>
      <c r="DO11" s="263"/>
      <c r="DP11" s="263"/>
      <c r="DQ11" s="263"/>
      <c r="DR11" s="263"/>
      <c r="DS11" s="263"/>
      <c r="DT11" s="263"/>
      <c r="DU11" s="263"/>
      <c r="DV11" s="263"/>
      <c r="DW11" s="263"/>
    </row>
    <row r="12" spans="1:143" s="262" customFormat="1" ht="13" x14ac:dyDescent="0.2">
      <c r="A12" s="353"/>
      <c r="B12" s="353"/>
      <c r="C12" s="353"/>
      <c r="D12" s="353"/>
      <c r="E12" s="353"/>
      <c r="F12" s="353"/>
      <c r="G12" s="353"/>
      <c r="H12" s="353"/>
      <c r="I12" s="353"/>
      <c r="J12" s="353"/>
      <c r="K12" s="353"/>
      <c r="L12" s="353"/>
      <c r="M12" s="353"/>
      <c r="N12" s="353"/>
      <c r="O12" s="353"/>
      <c r="P12" s="353"/>
      <c r="Q12" s="353"/>
      <c r="R12" s="353"/>
      <c r="S12" s="353"/>
      <c r="T12" s="353"/>
      <c r="U12" s="353"/>
      <c r="V12" s="353"/>
      <c r="W12" s="353"/>
      <c r="X12" s="353"/>
      <c r="Y12" s="353"/>
      <c r="Z12" s="353"/>
      <c r="AA12" s="353"/>
      <c r="AB12" s="353"/>
      <c r="AC12" s="353"/>
      <c r="AD12" s="353"/>
      <c r="AE12" s="353"/>
      <c r="AF12" s="353"/>
      <c r="AG12" s="353"/>
      <c r="AH12" s="353"/>
      <c r="AI12" s="353"/>
      <c r="AJ12" s="353"/>
      <c r="AK12" s="353"/>
      <c r="AL12" s="353"/>
      <c r="AM12" s="353"/>
      <c r="AN12" s="353"/>
      <c r="AO12" s="353"/>
      <c r="AP12" s="353"/>
      <c r="AQ12" s="353"/>
      <c r="AR12" s="353"/>
      <c r="AS12" s="353"/>
      <c r="AT12" s="353"/>
      <c r="AU12" s="353"/>
      <c r="AV12" s="353"/>
      <c r="AW12" s="353"/>
      <c r="AX12" s="353"/>
      <c r="AY12" s="353"/>
      <c r="AZ12" s="353"/>
      <c r="BA12" s="353"/>
      <c r="BB12" s="353"/>
      <c r="BC12" s="353"/>
      <c r="BD12" s="353"/>
      <c r="BE12" s="353"/>
      <c r="BF12" s="353"/>
      <c r="BG12" s="353"/>
      <c r="BH12" s="353"/>
      <c r="BI12" s="353"/>
      <c r="BJ12" s="353"/>
      <c r="BK12" s="353"/>
      <c r="BL12" s="353"/>
      <c r="BM12" s="353"/>
      <c r="BN12" s="353"/>
      <c r="BO12" s="353"/>
      <c r="BP12" s="353"/>
      <c r="BQ12" s="353"/>
      <c r="BR12" s="353"/>
      <c r="BS12" s="353"/>
      <c r="BT12" s="353"/>
      <c r="BU12" s="353"/>
      <c r="BV12" s="353"/>
      <c r="BW12" s="353"/>
      <c r="BX12" s="353"/>
      <c r="BY12" s="353"/>
      <c r="BZ12" s="353"/>
      <c r="CA12" s="353"/>
      <c r="CB12" s="353"/>
      <c r="CC12" s="353"/>
      <c r="CD12" s="353"/>
      <c r="CE12" s="353"/>
      <c r="CF12" s="353"/>
      <c r="CG12" s="353"/>
      <c r="CH12" s="353"/>
      <c r="CI12" s="353"/>
      <c r="CJ12" s="353"/>
      <c r="CK12" s="353"/>
      <c r="CL12" s="353"/>
      <c r="CM12" s="353"/>
      <c r="CN12" s="353"/>
      <c r="CO12" s="353"/>
      <c r="CP12" s="353"/>
      <c r="CQ12" s="353"/>
      <c r="CR12" s="353"/>
      <c r="CS12" s="353"/>
      <c r="CT12" s="353"/>
      <c r="CU12" s="353"/>
      <c r="CV12" s="353"/>
      <c r="CW12" s="353"/>
      <c r="CX12" s="353"/>
      <c r="CY12" s="353"/>
      <c r="CZ12" s="353"/>
      <c r="DA12" s="353"/>
      <c r="DB12" s="353"/>
      <c r="DC12" s="353"/>
      <c r="DD12" s="353"/>
      <c r="DE12" s="353"/>
      <c r="DF12" s="263"/>
      <c r="DG12" s="263"/>
      <c r="DH12" s="263"/>
      <c r="DI12" s="263"/>
      <c r="DJ12" s="263"/>
      <c r="DK12" s="263"/>
      <c r="DL12" s="263"/>
      <c r="DM12" s="263"/>
      <c r="DN12" s="263"/>
      <c r="DO12" s="263"/>
      <c r="DP12" s="263"/>
      <c r="DQ12" s="263"/>
      <c r="DR12" s="263"/>
      <c r="DS12" s="263"/>
      <c r="DT12" s="263"/>
      <c r="DU12" s="263"/>
      <c r="DV12" s="263"/>
      <c r="DW12" s="263"/>
      <c r="EM12" s="262" t="s">
        <v>592</v>
      </c>
    </row>
    <row r="13" spans="1:143" s="262" customFormat="1" ht="13" x14ac:dyDescent="0.2">
      <c r="A13" s="353"/>
      <c r="B13" s="353"/>
      <c r="C13" s="353"/>
      <c r="D13" s="353"/>
      <c r="E13" s="353"/>
      <c r="F13" s="353"/>
      <c r="G13" s="353"/>
      <c r="H13" s="353"/>
      <c r="I13" s="353"/>
      <c r="J13" s="353"/>
      <c r="K13" s="353"/>
      <c r="L13" s="353"/>
      <c r="M13" s="353"/>
      <c r="N13" s="353"/>
      <c r="O13" s="353"/>
      <c r="P13" s="353"/>
      <c r="Q13" s="353"/>
      <c r="R13" s="353"/>
      <c r="S13" s="353"/>
      <c r="T13" s="353"/>
      <c r="U13" s="353"/>
      <c r="V13" s="353"/>
      <c r="W13" s="353"/>
      <c r="X13" s="353"/>
      <c r="Y13" s="353"/>
      <c r="Z13" s="353"/>
      <c r="AA13" s="353"/>
      <c r="AB13" s="353"/>
      <c r="AC13" s="353"/>
      <c r="AD13" s="353"/>
      <c r="AE13" s="353"/>
      <c r="AF13" s="353"/>
      <c r="AG13" s="353"/>
      <c r="AH13" s="353"/>
      <c r="AI13" s="353"/>
      <c r="AJ13" s="353"/>
      <c r="AK13" s="353"/>
      <c r="AL13" s="353"/>
      <c r="AM13" s="353"/>
      <c r="AN13" s="353"/>
      <c r="AO13" s="353"/>
      <c r="AP13" s="353"/>
      <c r="AQ13" s="353"/>
      <c r="AR13" s="353"/>
      <c r="AS13" s="353"/>
      <c r="AT13" s="353"/>
      <c r="AU13" s="353"/>
      <c r="AV13" s="353"/>
      <c r="AW13" s="353"/>
      <c r="AX13" s="353"/>
      <c r="AY13" s="353"/>
      <c r="AZ13" s="353"/>
      <c r="BA13" s="353"/>
      <c r="BB13" s="353"/>
      <c r="BC13" s="353"/>
      <c r="BD13" s="353"/>
      <c r="BE13" s="353"/>
      <c r="BF13" s="353"/>
      <c r="BG13" s="353"/>
      <c r="BH13" s="353"/>
      <c r="BI13" s="353"/>
      <c r="BJ13" s="353"/>
      <c r="BK13" s="353"/>
      <c r="BL13" s="353"/>
      <c r="BM13" s="353"/>
      <c r="BN13" s="353"/>
      <c r="BO13" s="353"/>
      <c r="BP13" s="353"/>
      <c r="BQ13" s="353"/>
      <c r="BR13" s="353"/>
      <c r="BS13" s="353"/>
      <c r="BT13" s="353"/>
      <c r="BU13" s="353"/>
      <c r="BV13" s="353"/>
      <c r="BW13" s="353"/>
      <c r="BX13" s="353"/>
      <c r="BY13" s="353"/>
      <c r="BZ13" s="353"/>
      <c r="CA13" s="353"/>
      <c r="CB13" s="353"/>
      <c r="CC13" s="353"/>
      <c r="CD13" s="353"/>
      <c r="CE13" s="353"/>
      <c r="CF13" s="353"/>
      <c r="CG13" s="353"/>
      <c r="CH13" s="353"/>
      <c r="CI13" s="353"/>
      <c r="CJ13" s="353"/>
      <c r="CK13" s="353"/>
      <c r="CL13" s="353"/>
      <c r="CM13" s="353"/>
      <c r="CN13" s="353"/>
      <c r="CO13" s="353"/>
      <c r="CP13" s="353"/>
      <c r="CQ13" s="353"/>
      <c r="CR13" s="353"/>
      <c r="CS13" s="353"/>
      <c r="CT13" s="353"/>
      <c r="CU13" s="353"/>
      <c r="CV13" s="353"/>
      <c r="CW13" s="353"/>
      <c r="CX13" s="353"/>
      <c r="CY13" s="353"/>
      <c r="CZ13" s="353"/>
      <c r="DA13" s="353"/>
      <c r="DB13" s="353"/>
      <c r="DC13" s="353"/>
      <c r="DD13" s="353"/>
      <c r="DE13" s="353"/>
      <c r="DF13" s="263"/>
      <c r="DG13" s="263"/>
      <c r="DH13" s="263"/>
      <c r="DI13" s="263"/>
      <c r="DJ13" s="263"/>
      <c r="DK13" s="263"/>
      <c r="DL13" s="263"/>
      <c r="DM13" s="263"/>
      <c r="DN13" s="263"/>
      <c r="DO13" s="263"/>
      <c r="DP13" s="263"/>
      <c r="DQ13" s="263"/>
      <c r="DR13" s="263"/>
      <c r="DS13" s="263"/>
      <c r="DT13" s="263"/>
      <c r="DU13" s="263"/>
      <c r="DV13" s="263"/>
      <c r="DW13" s="263"/>
    </row>
    <row r="14" spans="1:143" s="262" customFormat="1" ht="13" x14ac:dyDescent="0.2">
      <c r="A14" s="353"/>
      <c r="B14" s="353"/>
      <c r="C14" s="353"/>
      <c r="D14" s="353"/>
      <c r="E14" s="353"/>
      <c r="F14" s="353"/>
      <c r="G14" s="353"/>
      <c r="H14" s="353"/>
      <c r="I14" s="353"/>
      <c r="J14" s="353"/>
      <c r="K14" s="353"/>
      <c r="L14" s="353"/>
      <c r="M14" s="353"/>
      <c r="N14" s="353"/>
      <c r="O14" s="353"/>
      <c r="P14" s="353"/>
      <c r="Q14" s="353"/>
      <c r="R14" s="353"/>
      <c r="S14" s="353"/>
      <c r="T14" s="353"/>
      <c r="U14" s="353"/>
      <c r="V14" s="353"/>
      <c r="W14" s="353"/>
      <c r="X14" s="353"/>
      <c r="Y14" s="353"/>
      <c r="Z14" s="353"/>
      <c r="AA14" s="353"/>
      <c r="AB14" s="353"/>
      <c r="AC14" s="353"/>
      <c r="AD14" s="353"/>
      <c r="AE14" s="353"/>
      <c r="AF14" s="353"/>
      <c r="AG14" s="353"/>
      <c r="AH14" s="353"/>
      <c r="AI14" s="353"/>
      <c r="AJ14" s="353"/>
      <c r="AK14" s="353"/>
      <c r="AL14" s="353"/>
      <c r="AM14" s="353"/>
      <c r="AN14" s="353"/>
      <c r="AO14" s="353"/>
      <c r="AP14" s="353"/>
      <c r="AQ14" s="353"/>
      <c r="AR14" s="353"/>
      <c r="AS14" s="353"/>
      <c r="AT14" s="353"/>
      <c r="AU14" s="353"/>
      <c r="AV14" s="353"/>
      <c r="AW14" s="353"/>
      <c r="AX14" s="353"/>
      <c r="AY14" s="353"/>
      <c r="AZ14" s="353"/>
      <c r="BA14" s="353"/>
      <c r="BB14" s="353"/>
      <c r="BC14" s="353"/>
      <c r="BD14" s="353"/>
      <c r="BE14" s="353"/>
      <c r="BF14" s="353"/>
      <c r="BG14" s="353"/>
      <c r="BH14" s="353"/>
      <c r="BI14" s="353"/>
      <c r="BJ14" s="353"/>
      <c r="BK14" s="353"/>
      <c r="BL14" s="353"/>
      <c r="BM14" s="353"/>
      <c r="BN14" s="353"/>
      <c r="BO14" s="353"/>
      <c r="BP14" s="353"/>
      <c r="BQ14" s="353"/>
      <c r="BR14" s="353"/>
      <c r="BS14" s="353"/>
      <c r="BT14" s="353"/>
      <c r="BU14" s="353"/>
      <c r="BV14" s="353"/>
      <c r="BW14" s="353"/>
      <c r="BX14" s="353"/>
      <c r="BY14" s="353"/>
      <c r="BZ14" s="353"/>
      <c r="CA14" s="353"/>
      <c r="CB14" s="353"/>
      <c r="CC14" s="353"/>
      <c r="CD14" s="353"/>
      <c r="CE14" s="353"/>
      <c r="CF14" s="353"/>
      <c r="CG14" s="353"/>
      <c r="CH14" s="353"/>
      <c r="CI14" s="353"/>
      <c r="CJ14" s="353"/>
      <c r="CK14" s="353"/>
      <c r="CL14" s="353"/>
      <c r="CM14" s="353"/>
      <c r="CN14" s="353"/>
      <c r="CO14" s="353"/>
      <c r="CP14" s="353"/>
      <c r="CQ14" s="353"/>
      <c r="CR14" s="353"/>
      <c r="CS14" s="353"/>
      <c r="CT14" s="353"/>
      <c r="CU14" s="353"/>
      <c r="CV14" s="353"/>
      <c r="CW14" s="353"/>
      <c r="CX14" s="353"/>
      <c r="CY14" s="353"/>
      <c r="CZ14" s="353"/>
      <c r="DA14" s="353"/>
      <c r="DB14" s="353"/>
      <c r="DC14" s="353"/>
      <c r="DD14" s="353"/>
      <c r="DE14" s="353"/>
      <c r="DF14" s="263"/>
      <c r="DG14" s="263"/>
      <c r="DH14" s="263"/>
      <c r="DI14" s="263"/>
      <c r="DJ14" s="263"/>
      <c r="DK14" s="263"/>
      <c r="DL14" s="263"/>
      <c r="DM14" s="263"/>
      <c r="DN14" s="263"/>
      <c r="DO14" s="263"/>
      <c r="DP14" s="263"/>
      <c r="DQ14" s="263"/>
      <c r="DR14" s="263"/>
      <c r="DS14" s="263"/>
      <c r="DT14" s="263"/>
      <c r="DU14" s="263"/>
      <c r="DV14" s="263"/>
      <c r="DW14" s="263"/>
    </row>
    <row r="15" spans="1:143" s="262" customFormat="1" ht="13" x14ac:dyDescent="0.2">
      <c r="A15" s="264"/>
      <c r="B15" s="353"/>
      <c r="C15" s="353"/>
      <c r="D15" s="353"/>
      <c r="E15" s="353"/>
      <c r="F15" s="353"/>
      <c r="G15" s="353"/>
      <c r="H15" s="353"/>
      <c r="I15" s="353"/>
      <c r="J15" s="353"/>
      <c r="K15" s="353"/>
      <c r="L15" s="353"/>
      <c r="M15" s="353"/>
      <c r="N15" s="353"/>
      <c r="O15" s="353"/>
      <c r="P15" s="353"/>
      <c r="Q15" s="353"/>
      <c r="R15" s="353"/>
      <c r="S15" s="353"/>
      <c r="T15" s="353"/>
      <c r="U15" s="353"/>
      <c r="V15" s="353"/>
      <c r="W15" s="353"/>
      <c r="X15" s="353"/>
      <c r="Y15" s="353"/>
      <c r="Z15" s="353"/>
      <c r="AA15" s="353"/>
      <c r="AB15" s="353"/>
      <c r="AC15" s="353"/>
      <c r="AD15" s="353"/>
      <c r="AE15" s="353"/>
      <c r="AF15" s="353"/>
      <c r="AG15" s="353"/>
      <c r="AH15" s="353"/>
      <c r="AI15" s="353"/>
      <c r="AJ15" s="353"/>
      <c r="AK15" s="353"/>
      <c r="AL15" s="353"/>
      <c r="AM15" s="353"/>
      <c r="AN15" s="353"/>
      <c r="AO15" s="353"/>
      <c r="AP15" s="353"/>
      <c r="AQ15" s="353"/>
      <c r="AR15" s="353"/>
      <c r="AS15" s="353"/>
      <c r="AT15" s="353"/>
      <c r="AU15" s="353"/>
      <c r="AV15" s="353"/>
      <c r="AW15" s="353"/>
      <c r="AX15" s="353"/>
      <c r="AY15" s="353"/>
      <c r="AZ15" s="353"/>
      <c r="BA15" s="353"/>
      <c r="BB15" s="353"/>
      <c r="BC15" s="353"/>
      <c r="BD15" s="353"/>
      <c r="BE15" s="353"/>
      <c r="BF15" s="353"/>
      <c r="BG15" s="353"/>
      <c r="BH15" s="353"/>
      <c r="BI15" s="353"/>
      <c r="BJ15" s="353"/>
      <c r="BK15" s="353"/>
      <c r="BL15" s="353"/>
      <c r="BM15" s="353"/>
      <c r="BN15" s="353"/>
      <c r="BO15" s="353"/>
      <c r="BP15" s="353"/>
      <c r="BQ15" s="353"/>
      <c r="BR15" s="353"/>
      <c r="BS15" s="353"/>
      <c r="BT15" s="353"/>
      <c r="BU15" s="353"/>
      <c r="BV15" s="353"/>
      <c r="BW15" s="353"/>
      <c r="BX15" s="353"/>
      <c r="BY15" s="353"/>
      <c r="BZ15" s="353"/>
      <c r="CA15" s="353"/>
      <c r="CB15" s="353"/>
      <c r="CC15" s="353"/>
      <c r="CD15" s="353"/>
      <c r="CE15" s="353"/>
      <c r="CF15" s="353"/>
      <c r="CG15" s="353"/>
      <c r="CH15" s="353"/>
      <c r="CI15" s="353"/>
      <c r="CJ15" s="353"/>
      <c r="CK15" s="353"/>
      <c r="CL15" s="353"/>
      <c r="CM15" s="353"/>
      <c r="CN15" s="353"/>
      <c r="CO15" s="353"/>
      <c r="CP15" s="353"/>
      <c r="CQ15" s="353"/>
      <c r="CR15" s="353"/>
      <c r="CS15" s="353"/>
      <c r="CT15" s="353"/>
      <c r="CU15" s="353"/>
      <c r="CV15" s="353"/>
      <c r="CW15" s="353"/>
      <c r="CX15" s="353"/>
      <c r="CY15" s="353"/>
      <c r="CZ15" s="353"/>
      <c r="DA15" s="353"/>
      <c r="DB15" s="353"/>
      <c r="DC15" s="353"/>
      <c r="DD15" s="353"/>
      <c r="DE15" s="353"/>
      <c r="DF15" s="263"/>
      <c r="DG15" s="263"/>
      <c r="DH15" s="263"/>
      <c r="DI15" s="263"/>
      <c r="DJ15" s="263"/>
      <c r="DK15" s="263"/>
      <c r="DL15" s="263"/>
      <c r="DM15" s="263"/>
      <c r="DN15" s="263"/>
      <c r="DO15" s="263"/>
      <c r="DP15" s="263"/>
      <c r="DQ15" s="263"/>
      <c r="DR15" s="263"/>
      <c r="DS15" s="263"/>
      <c r="DT15" s="263"/>
      <c r="DU15" s="263"/>
      <c r="DV15" s="263"/>
      <c r="DW15" s="263"/>
    </row>
    <row r="16" spans="1:143" s="262" customFormat="1" ht="13" x14ac:dyDescent="0.2">
      <c r="A16" s="264"/>
      <c r="B16" s="353"/>
      <c r="C16" s="353"/>
      <c r="D16" s="353"/>
      <c r="E16" s="353"/>
      <c r="F16" s="353"/>
      <c r="G16" s="353"/>
      <c r="H16" s="353"/>
      <c r="I16" s="353"/>
      <c r="J16" s="353"/>
      <c r="K16" s="353"/>
      <c r="L16" s="353"/>
      <c r="M16" s="353"/>
      <c r="N16" s="353"/>
      <c r="O16" s="353"/>
      <c r="P16" s="353"/>
      <c r="Q16" s="353"/>
      <c r="R16" s="353"/>
      <c r="S16" s="353"/>
      <c r="T16" s="353"/>
      <c r="U16" s="353"/>
      <c r="V16" s="353"/>
      <c r="W16" s="353"/>
      <c r="X16" s="353"/>
      <c r="Y16" s="353"/>
      <c r="Z16" s="353"/>
      <c r="AA16" s="353"/>
      <c r="AB16" s="353"/>
      <c r="AC16" s="353"/>
      <c r="AD16" s="353"/>
      <c r="AE16" s="353"/>
      <c r="AF16" s="353"/>
      <c r="AG16" s="353"/>
      <c r="AH16" s="353"/>
      <c r="AI16" s="353"/>
      <c r="AJ16" s="353"/>
      <c r="AK16" s="353"/>
      <c r="AL16" s="353"/>
      <c r="AM16" s="353"/>
      <c r="AN16" s="353"/>
      <c r="AO16" s="353"/>
      <c r="AP16" s="353"/>
      <c r="AQ16" s="353"/>
      <c r="AR16" s="353"/>
      <c r="AS16" s="353"/>
      <c r="AT16" s="353"/>
      <c r="AU16" s="353"/>
      <c r="AV16" s="353"/>
      <c r="AW16" s="353"/>
      <c r="AX16" s="353"/>
      <c r="AY16" s="353"/>
      <c r="AZ16" s="353"/>
      <c r="BA16" s="353"/>
      <c r="BB16" s="353"/>
      <c r="BC16" s="353"/>
      <c r="BD16" s="353"/>
      <c r="BE16" s="353"/>
      <c r="BF16" s="353"/>
      <c r="BG16" s="353"/>
      <c r="BH16" s="353"/>
      <c r="BI16" s="353"/>
      <c r="BJ16" s="353"/>
      <c r="BK16" s="353"/>
      <c r="BL16" s="353"/>
      <c r="BM16" s="353"/>
      <c r="BN16" s="353"/>
      <c r="BO16" s="353"/>
      <c r="BP16" s="353"/>
      <c r="BQ16" s="353"/>
      <c r="BR16" s="353"/>
      <c r="BS16" s="353"/>
      <c r="BT16" s="353"/>
      <c r="BU16" s="353"/>
      <c r="BV16" s="353"/>
      <c r="BW16" s="353"/>
      <c r="BX16" s="353"/>
      <c r="BY16" s="353"/>
      <c r="BZ16" s="353"/>
      <c r="CA16" s="353"/>
      <c r="CB16" s="353"/>
      <c r="CC16" s="353"/>
      <c r="CD16" s="353"/>
      <c r="CE16" s="353"/>
      <c r="CF16" s="353"/>
      <c r="CG16" s="353"/>
      <c r="CH16" s="353"/>
      <c r="CI16" s="353"/>
      <c r="CJ16" s="353"/>
      <c r="CK16" s="353"/>
      <c r="CL16" s="353"/>
      <c r="CM16" s="353"/>
      <c r="CN16" s="353"/>
      <c r="CO16" s="353"/>
      <c r="CP16" s="353"/>
      <c r="CQ16" s="353"/>
      <c r="CR16" s="353"/>
      <c r="CS16" s="353"/>
      <c r="CT16" s="353"/>
      <c r="CU16" s="353"/>
      <c r="CV16" s="353"/>
      <c r="CW16" s="353"/>
      <c r="CX16" s="353"/>
      <c r="CY16" s="353"/>
      <c r="CZ16" s="353"/>
      <c r="DA16" s="353"/>
      <c r="DB16" s="353"/>
      <c r="DC16" s="353"/>
      <c r="DD16" s="353"/>
      <c r="DE16" s="353"/>
      <c r="DF16" s="263"/>
      <c r="DG16" s="263"/>
      <c r="DH16" s="263"/>
      <c r="DI16" s="263"/>
      <c r="DJ16" s="263"/>
      <c r="DK16" s="263"/>
      <c r="DL16" s="263"/>
      <c r="DM16" s="263"/>
      <c r="DN16" s="263"/>
      <c r="DO16" s="263"/>
      <c r="DP16" s="263"/>
      <c r="DQ16" s="263"/>
      <c r="DR16" s="263"/>
      <c r="DS16" s="263"/>
      <c r="DT16" s="263"/>
      <c r="DU16" s="263"/>
      <c r="DV16" s="263"/>
      <c r="DW16" s="263"/>
    </row>
    <row r="17" spans="1:351" s="262" customFormat="1" ht="13" x14ac:dyDescent="0.2">
      <c r="A17" s="264"/>
      <c r="B17" s="353"/>
      <c r="C17" s="353"/>
      <c r="D17" s="353"/>
      <c r="E17" s="353"/>
      <c r="F17" s="353"/>
      <c r="G17" s="353"/>
      <c r="H17" s="353"/>
      <c r="I17" s="353"/>
      <c r="J17" s="353"/>
      <c r="K17" s="353"/>
      <c r="L17" s="353"/>
      <c r="M17" s="353"/>
      <c r="N17" s="353"/>
      <c r="O17" s="353"/>
      <c r="P17" s="353"/>
      <c r="Q17" s="353"/>
      <c r="R17" s="353"/>
      <c r="S17" s="353"/>
      <c r="T17" s="353"/>
      <c r="U17" s="353"/>
      <c r="V17" s="353"/>
      <c r="W17" s="353"/>
      <c r="X17" s="353"/>
      <c r="Y17" s="353"/>
      <c r="Z17" s="353"/>
      <c r="AA17" s="353"/>
      <c r="AB17" s="353"/>
      <c r="AC17" s="353"/>
      <c r="AD17" s="353"/>
      <c r="AE17" s="353"/>
      <c r="AF17" s="353"/>
      <c r="AG17" s="353"/>
      <c r="AH17" s="353"/>
      <c r="AI17" s="353"/>
      <c r="AJ17" s="353"/>
      <c r="AK17" s="353"/>
      <c r="AL17" s="353"/>
      <c r="AM17" s="353"/>
      <c r="AN17" s="353"/>
      <c r="AO17" s="353"/>
      <c r="AP17" s="353"/>
      <c r="AQ17" s="353"/>
      <c r="AR17" s="353"/>
      <c r="AS17" s="353"/>
      <c r="AT17" s="353"/>
      <c r="AU17" s="353"/>
      <c r="AV17" s="353"/>
      <c r="AW17" s="353"/>
      <c r="AX17" s="353"/>
      <c r="AY17" s="353"/>
      <c r="AZ17" s="353"/>
      <c r="BA17" s="353"/>
      <c r="BB17" s="353"/>
      <c r="BC17" s="353"/>
      <c r="BD17" s="353"/>
      <c r="BE17" s="353"/>
      <c r="BF17" s="353"/>
      <c r="BG17" s="353"/>
      <c r="BH17" s="353"/>
      <c r="BI17" s="353"/>
      <c r="BJ17" s="353"/>
      <c r="BK17" s="353"/>
      <c r="BL17" s="353"/>
      <c r="BM17" s="353"/>
      <c r="BN17" s="353"/>
      <c r="BO17" s="353"/>
      <c r="BP17" s="353"/>
      <c r="BQ17" s="353"/>
      <c r="BR17" s="353"/>
      <c r="BS17" s="353"/>
      <c r="BT17" s="353"/>
      <c r="BU17" s="353"/>
      <c r="BV17" s="353"/>
      <c r="BW17" s="353"/>
      <c r="BX17" s="353"/>
      <c r="BY17" s="353"/>
      <c r="BZ17" s="353"/>
      <c r="CA17" s="353"/>
      <c r="CB17" s="353"/>
      <c r="CC17" s="353"/>
      <c r="CD17" s="353"/>
      <c r="CE17" s="353"/>
      <c r="CF17" s="353"/>
      <c r="CG17" s="353"/>
      <c r="CH17" s="353"/>
      <c r="CI17" s="353"/>
      <c r="CJ17" s="353"/>
      <c r="CK17" s="353"/>
      <c r="CL17" s="353"/>
      <c r="CM17" s="353"/>
      <c r="CN17" s="353"/>
      <c r="CO17" s="353"/>
      <c r="CP17" s="353"/>
      <c r="CQ17" s="353"/>
      <c r="CR17" s="353"/>
      <c r="CS17" s="353"/>
      <c r="CT17" s="353"/>
      <c r="CU17" s="353"/>
      <c r="CV17" s="353"/>
      <c r="CW17" s="353"/>
      <c r="CX17" s="353"/>
      <c r="CY17" s="353"/>
      <c r="CZ17" s="353"/>
      <c r="DA17" s="353"/>
      <c r="DB17" s="353"/>
      <c r="DC17" s="353"/>
      <c r="DD17" s="353"/>
      <c r="DE17" s="353"/>
      <c r="DF17" s="263"/>
      <c r="DG17" s="263"/>
      <c r="DH17" s="263"/>
      <c r="DI17" s="263"/>
      <c r="DJ17" s="263"/>
      <c r="DK17" s="263"/>
      <c r="DL17" s="263"/>
      <c r="DM17" s="263"/>
      <c r="DN17" s="263"/>
      <c r="DO17" s="263"/>
      <c r="DP17" s="263"/>
      <c r="DQ17" s="263"/>
      <c r="DR17" s="263"/>
      <c r="DS17" s="263"/>
      <c r="DT17" s="263"/>
      <c r="DU17" s="263"/>
      <c r="DV17" s="263"/>
      <c r="DW17" s="263"/>
    </row>
    <row r="18" spans="1:351" s="262" customFormat="1" ht="13" x14ac:dyDescent="0.2">
      <c r="A18" s="264"/>
      <c r="B18" s="353"/>
      <c r="C18" s="353"/>
      <c r="D18" s="353"/>
      <c r="E18" s="353"/>
      <c r="F18" s="353"/>
      <c r="G18" s="353"/>
      <c r="H18" s="353"/>
      <c r="I18" s="353"/>
      <c r="J18" s="353"/>
      <c r="K18" s="353"/>
      <c r="L18" s="353"/>
      <c r="M18" s="353"/>
      <c r="N18" s="353"/>
      <c r="O18" s="353"/>
      <c r="P18" s="353"/>
      <c r="Q18" s="353"/>
      <c r="R18" s="353"/>
      <c r="S18" s="353"/>
      <c r="T18" s="353"/>
      <c r="U18" s="353"/>
      <c r="V18" s="353"/>
      <c r="W18" s="353"/>
      <c r="X18" s="353"/>
      <c r="Y18" s="353"/>
      <c r="Z18" s="353"/>
      <c r="AA18" s="353"/>
      <c r="AB18" s="353"/>
      <c r="AC18" s="353"/>
      <c r="AD18" s="353"/>
      <c r="AE18" s="353"/>
      <c r="AF18" s="353"/>
      <c r="AG18" s="353"/>
      <c r="AH18" s="353"/>
      <c r="AI18" s="353"/>
      <c r="AJ18" s="353"/>
      <c r="AK18" s="353"/>
      <c r="AL18" s="353"/>
      <c r="AM18" s="353"/>
      <c r="AN18" s="353"/>
      <c r="AO18" s="353"/>
      <c r="AP18" s="353"/>
      <c r="AQ18" s="353"/>
      <c r="AR18" s="353"/>
      <c r="AS18" s="353"/>
      <c r="AT18" s="353"/>
      <c r="AU18" s="353"/>
      <c r="AV18" s="353"/>
      <c r="AW18" s="353"/>
      <c r="AX18" s="353"/>
      <c r="AY18" s="353"/>
      <c r="AZ18" s="353"/>
      <c r="BA18" s="353"/>
      <c r="BB18" s="353"/>
      <c r="BC18" s="353"/>
      <c r="BD18" s="353"/>
      <c r="BE18" s="353"/>
      <c r="BF18" s="353"/>
      <c r="BG18" s="353"/>
      <c r="BH18" s="353"/>
      <c r="BI18" s="353"/>
      <c r="BJ18" s="353"/>
      <c r="BK18" s="353"/>
      <c r="BL18" s="353"/>
      <c r="BM18" s="353"/>
      <c r="BN18" s="353"/>
      <c r="BO18" s="353"/>
      <c r="BP18" s="353"/>
      <c r="BQ18" s="353"/>
      <c r="BR18" s="353"/>
      <c r="BS18" s="353"/>
      <c r="BT18" s="353"/>
      <c r="BU18" s="353"/>
      <c r="BV18" s="353"/>
      <c r="BW18" s="353"/>
      <c r="BX18" s="353"/>
      <c r="BY18" s="353"/>
      <c r="BZ18" s="353"/>
      <c r="CA18" s="353"/>
      <c r="CB18" s="353"/>
      <c r="CC18" s="353"/>
      <c r="CD18" s="353"/>
      <c r="CE18" s="353"/>
      <c r="CF18" s="353"/>
      <c r="CG18" s="353"/>
      <c r="CH18" s="353"/>
      <c r="CI18" s="353"/>
      <c r="CJ18" s="353"/>
      <c r="CK18" s="353"/>
      <c r="CL18" s="353"/>
      <c r="CM18" s="353"/>
      <c r="CN18" s="353"/>
      <c r="CO18" s="353"/>
      <c r="CP18" s="353"/>
      <c r="CQ18" s="353"/>
      <c r="CR18" s="353"/>
      <c r="CS18" s="353"/>
      <c r="CT18" s="353"/>
      <c r="CU18" s="353"/>
      <c r="CV18" s="353"/>
      <c r="CW18" s="353"/>
      <c r="CX18" s="353"/>
      <c r="CY18" s="353"/>
      <c r="CZ18" s="353"/>
      <c r="DA18" s="353"/>
      <c r="DB18" s="353"/>
      <c r="DC18" s="353"/>
      <c r="DD18" s="353"/>
      <c r="DE18" s="353"/>
      <c r="DF18" s="263"/>
      <c r="DG18" s="263"/>
      <c r="DH18" s="263"/>
      <c r="DI18" s="263"/>
      <c r="DJ18" s="263"/>
      <c r="DK18" s="263"/>
      <c r="DL18" s="263"/>
      <c r="DM18" s="263"/>
      <c r="DN18" s="263"/>
      <c r="DO18" s="263"/>
      <c r="DP18" s="263"/>
      <c r="DQ18" s="263"/>
      <c r="DR18" s="263"/>
      <c r="DS18" s="263"/>
      <c r="DT18" s="263"/>
      <c r="DU18" s="263"/>
      <c r="DV18" s="263"/>
      <c r="DW18" s="263"/>
    </row>
    <row r="19" spans="1:351" ht="13" x14ac:dyDescent="0.2">
      <c r="DD19" s="264"/>
      <c r="DE19" s="264"/>
    </row>
    <row r="20" spans="1:351" ht="13" x14ac:dyDescent="0.2">
      <c r="DD20" s="264"/>
      <c r="DE20" s="264"/>
    </row>
    <row r="21" spans="1:351" ht="16.5" x14ac:dyDescent="0.2">
      <c r="B21" s="354"/>
      <c r="C21" s="266"/>
      <c r="D21" s="266"/>
      <c r="E21" s="266"/>
      <c r="F21" s="266"/>
      <c r="G21" s="266"/>
      <c r="H21" s="266"/>
      <c r="I21" s="266"/>
      <c r="J21" s="266"/>
      <c r="K21" s="266"/>
      <c r="L21" s="266"/>
      <c r="M21" s="266"/>
      <c r="N21" s="355"/>
      <c r="O21" s="266"/>
      <c r="P21" s="266"/>
      <c r="Q21" s="266"/>
      <c r="R21" s="266"/>
      <c r="S21" s="266"/>
      <c r="T21" s="266"/>
      <c r="U21" s="266"/>
      <c r="V21" s="266"/>
      <c r="W21" s="266"/>
      <c r="X21" s="266"/>
      <c r="Y21" s="266"/>
      <c r="Z21" s="266"/>
      <c r="AA21" s="266"/>
      <c r="AB21" s="266"/>
      <c r="AC21" s="266"/>
      <c r="AD21" s="266"/>
      <c r="AE21" s="266"/>
      <c r="AF21" s="266"/>
      <c r="AG21" s="266"/>
      <c r="AH21" s="266"/>
      <c r="AI21" s="266"/>
      <c r="AJ21" s="266"/>
      <c r="AK21" s="266"/>
      <c r="AL21" s="266"/>
      <c r="AM21" s="266"/>
      <c r="AN21" s="266"/>
      <c r="AO21" s="266"/>
      <c r="AP21" s="266"/>
      <c r="AQ21" s="266"/>
      <c r="AR21" s="266"/>
      <c r="AS21" s="266"/>
      <c r="AT21" s="355"/>
      <c r="AU21" s="266"/>
      <c r="AV21" s="266"/>
      <c r="AW21" s="266"/>
      <c r="AX21" s="266"/>
      <c r="AY21" s="266"/>
      <c r="AZ21" s="266"/>
      <c r="BA21" s="266"/>
      <c r="BB21" s="266"/>
      <c r="BC21" s="266"/>
      <c r="BD21" s="266"/>
      <c r="BE21" s="266"/>
      <c r="BF21" s="355"/>
      <c r="BG21" s="266"/>
      <c r="BH21" s="266"/>
      <c r="BI21" s="266"/>
      <c r="BJ21" s="266"/>
      <c r="BK21" s="266"/>
      <c r="BL21" s="266"/>
      <c r="BM21" s="266"/>
      <c r="BN21" s="266"/>
      <c r="BO21" s="266"/>
      <c r="BP21" s="266"/>
      <c r="BQ21" s="266"/>
      <c r="BR21" s="355"/>
      <c r="BS21" s="266"/>
      <c r="BT21" s="266"/>
      <c r="BU21" s="266"/>
      <c r="BV21" s="266"/>
      <c r="BW21" s="266"/>
      <c r="BX21" s="266"/>
      <c r="BY21" s="266"/>
      <c r="BZ21" s="266"/>
      <c r="CA21" s="266"/>
      <c r="CB21" s="266"/>
      <c r="CC21" s="266"/>
      <c r="CD21" s="355"/>
      <c r="CE21" s="266"/>
      <c r="CF21" s="266"/>
      <c r="CG21" s="266"/>
      <c r="CH21" s="266"/>
      <c r="CI21" s="266"/>
      <c r="CJ21" s="266"/>
      <c r="CK21" s="266"/>
      <c r="CL21" s="266"/>
      <c r="CM21" s="266"/>
      <c r="CN21" s="266"/>
      <c r="CO21" s="266"/>
      <c r="CP21" s="355"/>
      <c r="CQ21" s="266"/>
      <c r="CR21" s="266"/>
      <c r="CS21" s="266"/>
      <c r="CT21" s="266"/>
      <c r="CU21" s="266"/>
      <c r="CV21" s="266"/>
      <c r="CW21" s="266"/>
      <c r="CX21" s="266"/>
      <c r="CY21" s="266"/>
      <c r="CZ21" s="266"/>
      <c r="DA21" s="266"/>
      <c r="DB21" s="355"/>
      <c r="DC21" s="266"/>
      <c r="DD21" s="267"/>
      <c r="DE21" s="264"/>
      <c r="MM21" s="356"/>
    </row>
    <row r="22" spans="1:351" ht="16.5" x14ac:dyDescent="0.2">
      <c r="B22" s="268"/>
      <c r="MM22" s="356"/>
    </row>
    <row r="23" spans="1:351" ht="13" x14ac:dyDescent="0.2">
      <c r="B23" s="268"/>
    </row>
    <row r="24" spans="1:351" ht="13" x14ac:dyDescent="0.2">
      <c r="B24" s="268"/>
    </row>
    <row r="25" spans="1:351" ht="13" x14ac:dyDescent="0.2">
      <c r="B25" s="268"/>
    </row>
    <row r="26" spans="1:351" ht="13" x14ac:dyDescent="0.2">
      <c r="B26" s="268"/>
    </row>
    <row r="27" spans="1:351" ht="13" x14ac:dyDescent="0.2">
      <c r="B27" s="268"/>
    </row>
    <row r="28" spans="1:351" ht="13" x14ac:dyDescent="0.2">
      <c r="B28" s="268"/>
    </row>
    <row r="29" spans="1:351" ht="13" x14ac:dyDescent="0.2">
      <c r="B29" s="268"/>
    </row>
    <row r="30" spans="1:351" ht="13" x14ac:dyDescent="0.2">
      <c r="B30" s="268"/>
    </row>
    <row r="31" spans="1:351" ht="13" x14ac:dyDescent="0.2">
      <c r="B31" s="268"/>
    </row>
    <row r="32" spans="1:351" ht="13" x14ac:dyDescent="0.2">
      <c r="B32" s="268"/>
    </row>
    <row r="33" spans="2:109" ht="13" x14ac:dyDescent="0.2">
      <c r="B33" s="268"/>
    </row>
    <row r="34" spans="2:109" ht="13" x14ac:dyDescent="0.2">
      <c r="B34" s="268"/>
    </row>
    <row r="35" spans="2:109" ht="13" x14ac:dyDescent="0.2">
      <c r="B35" s="268"/>
    </row>
    <row r="36" spans="2:109" ht="13" x14ac:dyDescent="0.2">
      <c r="B36" s="268"/>
    </row>
    <row r="37" spans="2:109" ht="13" x14ac:dyDescent="0.2">
      <c r="B37" s="268"/>
    </row>
    <row r="38" spans="2:109" ht="13" x14ac:dyDescent="0.2">
      <c r="B38" s="268"/>
    </row>
    <row r="39" spans="2:109" ht="13" x14ac:dyDescent="0.2">
      <c r="B39" s="349"/>
      <c r="C39" s="320"/>
      <c r="D39" s="320"/>
      <c r="E39" s="320"/>
      <c r="F39" s="320"/>
      <c r="G39" s="320"/>
      <c r="H39" s="320"/>
      <c r="I39" s="320"/>
      <c r="J39" s="320"/>
      <c r="K39" s="320"/>
      <c r="L39" s="320"/>
      <c r="M39" s="320"/>
      <c r="N39" s="320"/>
      <c r="O39" s="320"/>
      <c r="P39" s="320"/>
      <c r="Q39" s="320"/>
      <c r="R39" s="320"/>
      <c r="S39" s="320"/>
      <c r="T39" s="320"/>
      <c r="U39" s="320"/>
      <c r="V39" s="320"/>
      <c r="W39" s="320"/>
      <c r="X39" s="320"/>
      <c r="Y39" s="320"/>
      <c r="Z39" s="320"/>
      <c r="AA39" s="320"/>
      <c r="AB39" s="320"/>
      <c r="AC39" s="320"/>
      <c r="AD39" s="320"/>
      <c r="AE39" s="320"/>
      <c r="AF39" s="320"/>
      <c r="AG39" s="320"/>
      <c r="AH39" s="320"/>
      <c r="AI39" s="320"/>
      <c r="AJ39" s="320"/>
      <c r="AK39" s="320"/>
      <c r="AL39" s="320"/>
      <c r="AM39" s="320"/>
      <c r="AN39" s="320"/>
      <c r="AO39" s="320"/>
      <c r="AP39" s="320"/>
      <c r="AQ39" s="320"/>
      <c r="AR39" s="320"/>
      <c r="AS39" s="320"/>
      <c r="AT39" s="320"/>
      <c r="AU39" s="320"/>
      <c r="AV39" s="320"/>
      <c r="AW39" s="320"/>
      <c r="AX39" s="320"/>
      <c r="AY39" s="320"/>
      <c r="AZ39" s="320"/>
      <c r="BA39" s="320"/>
      <c r="BB39" s="320"/>
      <c r="BC39" s="320"/>
      <c r="BD39" s="320"/>
      <c r="BE39" s="320"/>
      <c r="BF39" s="320"/>
      <c r="BG39" s="320"/>
      <c r="BH39" s="320"/>
      <c r="BI39" s="320"/>
      <c r="BJ39" s="320"/>
      <c r="BK39" s="320"/>
      <c r="BL39" s="320"/>
      <c r="BM39" s="320"/>
      <c r="BN39" s="320"/>
      <c r="BO39" s="320"/>
      <c r="BP39" s="320"/>
      <c r="BQ39" s="320"/>
      <c r="BR39" s="320"/>
      <c r="BS39" s="320"/>
      <c r="BT39" s="320"/>
      <c r="BU39" s="320"/>
      <c r="BV39" s="320"/>
      <c r="BW39" s="320"/>
      <c r="BX39" s="320"/>
      <c r="BY39" s="320"/>
      <c r="BZ39" s="320"/>
      <c r="CA39" s="320"/>
      <c r="CB39" s="320"/>
      <c r="CC39" s="320"/>
      <c r="CD39" s="320"/>
      <c r="CE39" s="320"/>
      <c r="CF39" s="320"/>
      <c r="CG39" s="320"/>
      <c r="CH39" s="320"/>
      <c r="CI39" s="320"/>
      <c r="CJ39" s="320"/>
      <c r="CK39" s="320"/>
      <c r="CL39" s="320"/>
      <c r="CM39" s="320"/>
      <c r="CN39" s="320"/>
      <c r="CO39" s="320"/>
      <c r="CP39" s="320"/>
      <c r="CQ39" s="320"/>
      <c r="CR39" s="320"/>
      <c r="CS39" s="320"/>
      <c r="CT39" s="320"/>
      <c r="CU39" s="320"/>
      <c r="CV39" s="320"/>
      <c r="CW39" s="320"/>
      <c r="CX39" s="320"/>
      <c r="CY39" s="320"/>
      <c r="CZ39" s="320"/>
      <c r="DA39" s="320"/>
      <c r="DB39" s="320"/>
      <c r="DC39" s="320"/>
      <c r="DD39" s="350"/>
    </row>
    <row r="40" spans="2:109" ht="13" x14ac:dyDescent="0.2">
      <c r="B40" s="357"/>
      <c r="DD40" s="357"/>
      <c r="DE40" s="264"/>
    </row>
    <row r="41" spans="2:109" ht="16.5" x14ac:dyDescent="0.2">
      <c r="B41" s="265" t="s">
        <v>593</v>
      </c>
      <c r="C41" s="266"/>
      <c r="D41" s="266"/>
      <c r="E41" s="266"/>
      <c r="F41" s="266"/>
      <c r="G41" s="266"/>
      <c r="H41" s="266"/>
      <c r="I41" s="266"/>
      <c r="J41" s="266"/>
      <c r="K41" s="266"/>
      <c r="L41" s="266"/>
      <c r="M41" s="266"/>
      <c r="N41" s="266"/>
      <c r="O41" s="266"/>
      <c r="P41" s="266"/>
      <c r="Q41" s="266"/>
      <c r="R41" s="266"/>
      <c r="S41" s="266"/>
      <c r="T41" s="266"/>
      <c r="U41" s="266"/>
      <c r="V41" s="266"/>
      <c r="W41" s="266"/>
      <c r="X41" s="266"/>
      <c r="Y41" s="266"/>
      <c r="Z41" s="266"/>
      <c r="AA41" s="266"/>
      <c r="AB41" s="266"/>
      <c r="AC41" s="266"/>
      <c r="AD41" s="266"/>
      <c r="AE41" s="266"/>
      <c r="AF41" s="266"/>
      <c r="AG41" s="266"/>
      <c r="AH41" s="266"/>
      <c r="AI41" s="266"/>
      <c r="AJ41" s="266"/>
      <c r="AK41" s="266"/>
      <c r="AL41" s="266"/>
      <c r="AM41" s="266"/>
      <c r="AN41" s="266"/>
      <c r="AO41" s="266"/>
      <c r="AP41" s="266"/>
      <c r="AQ41" s="266"/>
      <c r="AR41" s="266"/>
      <c r="AS41" s="266"/>
      <c r="AT41" s="266"/>
      <c r="AU41" s="266"/>
      <c r="AV41" s="266"/>
      <c r="AW41" s="266"/>
      <c r="AX41" s="266"/>
      <c r="AY41" s="266"/>
      <c r="AZ41" s="266"/>
      <c r="BA41" s="266"/>
      <c r="BB41" s="266"/>
      <c r="BC41" s="266"/>
      <c r="BD41" s="266"/>
      <c r="BE41" s="266"/>
      <c r="BF41" s="266"/>
      <c r="BG41" s="266"/>
      <c r="BH41" s="266"/>
      <c r="BI41" s="266"/>
      <c r="BJ41" s="266"/>
      <c r="BK41" s="266"/>
      <c r="BL41" s="266"/>
      <c r="BM41" s="266"/>
      <c r="BN41" s="266"/>
      <c r="BO41" s="266"/>
      <c r="BP41" s="266"/>
      <c r="BQ41" s="266"/>
      <c r="BR41" s="266"/>
      <c r="BS41" s="266"/>
      <c r="BT41" s="266"/>
      <c r="BU41" s="266"/>
      <c r="BV41" s="266"/>
      <c r="BW41" s="266"/>
      <c r="BX41" s="266"/>
      <c r="BY41" s="266"/>
      <c r="BZ41" s="266"/>
      <c r="CA41" s="266"/>
      <c r="CB41" s="266"/>
      <c r="CC41" s="266"/>
      <c r="CD41" s="266"/>
      <c r="CE41" s="266"/>
      <c r="CF41" s="266"/>
      <c r="CG41" s="266"/>
      <c r="CH41" s="266"/>
      <c r="CI41" s="266"/>
      <c r="CJ41" s="266"/>
      <c r="CK41" s="266"/>
      <c r="CL41" s="266"/>
      <c r="CM41" s="266"/>
      <c r="CN41" s="266"/>
      <c r="CO41" s="266"/>
      <c r="CP41" s="266"/>
      <c r="CQ41" s="266"/>
      <c r="CR41" s="266"/>
      <c r="CS41" s="266"/>
      <c r="CT41" s="266"/>
      <c r="CU41" s="266"/>
      <c r="CV41" s="266"/>
      <c r="CW41" s="266"/>
      <c r="CX41" s="266"/>
      <c r="CY41" s="266"/>
      <c r="CZ41" s="266"/>
      <c r="DA41" s="266"/>
      <c r="DB41" s="266"/>
      <c r="DC41" s="266"/>
      <c r="DD41" s="267"/>
    </row>
    <row r="42" spans="2:109" ht="13" x14ac:dyDescent="0.2">
      <c r="B42" s="268"/>
      <c r="G42" s="358"/>
      <c r="I42" s="359"/>
      <c r="J42" s="359"/>
      <c r="K42" s="359"/>
      <c r="AM42" s="358"/>
      <c r="AN42" s="358" t="s">
        <v>594</v>
      </c>
      <c r="AP42" s="359"/>
      <c r="AQ42" s="359"/>
      <c r="AR42" s="359"/>
      <c r="AY42" s="358"/>
      <c r="BA42" s="359"/>
      <c r="BB42" s="359"/>
      <c r="BC42" s="359"/>
      <c r="BK42" s="358"/>
      <c r="BM42" s="359"/>
      <c r="BN42" s="359"/>
      <c r="BO42" s="359"/>
      <c r="BW42" s="358"/>
      <c r="BY42" s="359"/>
      <c r="BZ42" s="359"/>
      <c r="CA42" s="359"/>
      <c r="CI42" s="358"/>
      <c r="CK42" s="359"/>
      <c r="CL42" s="359"/>
      <c r="CM42" s="359"/>
      <c r="CU42" s="358"/>
      <c r="CW42" s="359"/>
      <c r="CX42" s="359"/>
      <c r="CY42" s="359"/>
    </row>
    <row r="43" spans="2:109" ht="13.5" customHeight="1" x14ac:dyDescent="0.2">
      <c r="B43" s="268"/>
      <c r="AN43" s="1247" t="s">
        <v>602</v>
      </c>
      <c r="AO43" s="1248"/>
      <c r="AP43" s="1248"/>
      <c r="AQ43" s="1248"/>
      <c r="AR43" s="1248"/>
      <c r="AS43" s="1248"/>
      <c r="AT43" s="1248"/>
      <c r="AU43" s="1248"/>
      <c r="AV43" s="1248"/>
      <c r="AW43" s="1248"/>
      <c r="AX43" s="1248"/>
      <c r="AY43" s="1248"/>
      <c r="AZ43" s="1248"/>
      <c r="BA43" s="1248"/>
      <c r="BB43" s="1248"/>
      <c r="BC43" s="1248"/>
      <c r="BD43" s="1248"/>
      <c r="BE43" s="1248"/>
      <c r="BF43" s="1248"/>
      <c r="BG43" s="1248"/>
      <c r="BH43" s="1248"/>
      <c r="BI43" s="1248"/>
      <c r="BJ43" s="1248"/>
      <c r="BK43" s="1248"/>
      <c r="BL43" s="1248"/>
      <c r="BM43" s="1248"/>
      <c r="BN43" s="1248"/>
      <c r="BO43" s="1248"/>
      <c r="BP43" s="1248"/>
      <c r="BQ43" s="1248"/>
      <c r="BR43" s="1248"/>
      <c r="BS43" s="1248"/>
      <c r="BT43" s="1248"/>
      <c r="BU43" s="1248"/>
      <c r="BV43" s="1248"/>
      <c r="BW43" s="1248"/>
      <c r="BX43" s="1248"/>
      <c r="BY43" s="1248"/>
      <c r="BZ43" s="1248"/>
      <c r="CA43" s="1248"/>
      <c r="CB43" s="1248"/>
      <c r="CC43" s="1248"/>
      <c r="CD43" s="1248"/>
      <c r="CE43" s="1248"/>
      <c r="CF43" s="1248"/>
      <c r="CG43" s="1248"/>
      <c r="CH43" s="1248"/>
      <c r="CI43" s="1248"/>
      <c r="CJ43" s="1248"/>
      <c r="CK43" s="1248"/>
      <c r="CL43" s="1248"/>
      <c r="CM43" s="1248"/>
      <c r="CN43" s="1248"/>
      <c r="CO43" s="1248"/>
      <c r="CP43" s="1248"/>
      <c r="CQ43" s="1248"/>
      <c r="CR43" s="1248"/>
      <c r="CS43" s="1248"/>
      <c r="CT43" s="1248"/>
      <c r="CU43" s="1248"/>
      <c r="CV43" s="1248"/>
      <c r="CW43" s="1248"/>
      <c r="CX43" s="1248"/>
      <c r="CY43" s="1248"/>
      <c r="CZ43" s="1248"/>
      <c r="DA43" s="1248"/>
      <c r="DB43" s="1248"/>
      <c r="DC43" s="1249"/>
    </row>
    <row r="44" spans="2:109" ht="13" x14ac:dyDescent="0.2">
      <c r="B44" s="268"/>
      <c r="AN44" s="1250"/>
      <c r="AO44" s="1251"/>
      <c r="AP44" s="1251"/>
      <c r="AQ44" s="1251"/>
      <c r="AR44" s="1251"/>
      <c r="AS44" s="1251"/>
      <c r="AT44" s="1251"/>
      <c r="AU44" s="1251"/>
      <c r="AV44" s="1251"/>
      <c r="AW44" s="1251"/>
      <c r="AX44" s="1251"/>
      <c r="AY44" s="1251"/>
      <c r="AZ44" s="1251"/>
      <c r="BA44" s="1251"/>
      <c r="BB44" s="1251"/>
      <c r="BC44" s="1251"/>
      <c r="BD44" s="1251"/>
      <c r="BE44" s="1251"/>
      <c r="BF44" s="1251"/>
      <c r="BG44" s="1251"/>
      <c r="BH44" s="1251"/>
      <c r="BI44" s="1251"/>
      <c r="BJ44" s="1251"/>
      <c r="BK44" s="1251"/>
      <c r="BL44" s="1251"/>
      <c r="BM44" s="1251"/>
      <c r="BN44" s="1251"/>
      <c r="BO44" s="1251"/>
      <c r="BP44" s="1251"/>
      <c r="BQ44" s="1251"/>
      <c r="BR44" s="1251"/>
      <c r="BS44" s="1251"/>
      <c r="BT44" s="1251"/>
      <c r="BU44" s="1251"/>
      <c r="BV44" s="1251"/>
      <c r="BW44" s="1251"/>
      <c r="BX44" s="1251"/>
      <c r="BY44" s="1251"/>
      <c r="BZ44" s="1251"/>
      <c r="CA44" s="1251"/>
      <c r="CB44" s="1251"/>
      <c r="CC44" s="1251"/>
      <c r="CD44" s="1251"/>
      <c r="CE44" s="1251"/>
      <c r="CF44" s="1251"/>
      <c r="CG44" s="1251"/>
      <c r="CH44" s="1251"/>
      <c r="CI44" s="1251"/>
      <c r="CJ44" s="1251"/>
      <c r="CK44" s="1251"/>
      <c r="CL44" s="1251"/>
      <c r="CM44" s="1251"/>
      <c r="CN44" s="1251"/>
      <c r="CO44" s="1251"/>
      <c r="CP44" s="1251"/>
      <c r="CQ44" s="1251"/>
      <c r="CR44" s="1251"/>
      <c r="CS44" s="1251"/>
      <c r="CT44" s="1251"/>
      <c r="CU44" s="1251"/>
      <c r="CV44" s="1251"/>
      <c r="CW44" s="1251"/>
      <c r="CX44" s="1251"/>
      <c r="CY44" s="1251"/>
      <c r="CZ44" s="1251"/>
      <c r="DA44" s="1251"/>
      <c r="DB44" s="1251"/>
      <c r="DC44" s="1252"/>
    </row>
    <row r="45" spans="2:109" ht="13" x14ac:dyDescent="0.2">
      <c r="B45" s="268"/>
      <c r="AN45" s="1250"/>
      <c r="AO45" s="1251"/>
      <c r="AP45" s="1251"/>
      <c r="AQ45" s="1251"/>
      <c r="AR45" s="1251"/>
      <c r="AS45" s="1251"/>
      <c r="AT45" s="1251"/>
      <c r="AU45" s="1251"/>
      <c r="AV45" s="1251"/>
      <c r="AW45" s="1251"/>
      <c r="AX45" s="1251"/>
      <c r="AY45" s="1251"/>
      <c r="AZ45" s="1251"/>
      <c r="BA45" s="1251"/>
      <c r="BB45" s="1251"/>
      <c r="BC45" s="1251"/>
      <c r="BD45" s="1251"/>
      <c r="BE45" s="1251"/>
      <c r="BF45" s="1251"/>
      <c r="BG45" s="1251"/>
      <c r="BH45" s="1251"/>
      <c r="BI45" s="1251"/>
      <c r="BJ45" s="1251"/>
      <c r="BK45" s="1251"/>
      <c r="BL45" s="1251"/>
      <c r="BM45" s="1251"/>
      <c r="BN45" s="1251"/>
      <c r="BO45" s="1251"/>
      <c r="BP45" s="1251"/>
      <c r="BQ45" s="1251"/>
      <c r="BR45" s="1251"/>
      <c r="BS45" s="1251"/>
      <c r="BT45" s="1251"/>
      <c r="BU45" s="1251"/>
      <c r="BV45" s="1251"/>
      <c r="BW45" s="1251"/>
      <c r="BX45" s="1251"/>
      <c r="BY45" s="1251"/>
      <c r="BZ45" s="1251"/>
      <c r="CA45" s="1251"/>
      <c r="CB45" s="1251"/>
      <c r="CC45" s="1251"/>
      <c r="CD45" s="1251"/>
      <c r="CE45" s="1251"/>
      <c r="CF45" s="1251"/>
      <c r="CG45" s="1251"/>
      <c r="CH45" s="1251"/>
      <c r="CI45" s="1251"/>
      <c r="CJ45" s="1251"/>
      <c r="CK45" s="1251"/>
      <c r="CL45" s="1251"/>
      <c r="CM45" s="1251"/>
      <c r="CN45" s="1251"/>
      <c r="CO45" s="1251"/>
      <c r="CP45" s="1251"/>
      <c r="CQ45" s="1251"/>
      <c r="CR45" s="1251"/>
      <c r="CS45" s="1251"/>
      <c r="CT45" s="1251"/>
      <c r="CU45" s="1251"/>
      <c r="CV45" s="1251"/>
      <c r="CW45" s="1251"/>
      <c r="CX45" s="1251"/>
      <c r="CY45" s="1251"/>
      <c r="CZ45" s="1251"/>
      <c r="DA45" s="1251"/>
      <c r="DB45" s="1251"/>
      <c r="DC45" s="1252"/>
    </row>
    <row r="46" spans="2:109" ht="13" x14ac:dyDescent="0.2">
      <c r="B46" s="268"/>
      <c r="AN46" s="1250"/>
      <c r="AO46" s="1251"/>
      <c r="AP46" s="1251"/>
      <c r="AQ46" s="1251"/>
      <c r="AR46" s="1251"/>
      <c r="AS46" s="1251"/>
      <c r="AT46" s="1251"/>
      <c r="AU46" s="1251"/>
      <c r="AV46" s="1251"/>
      <c r="AW46" s="1251"/>
      <c r="AX46" s="1251"/>
      <c r="AY46" s="1251"/>
      <c r="AZ46" s="1251"/>
      <c r="BA46" s="1251"/>
      <c r="BB46" s="1251"/>
      <c r="BC46" s="1251"/>
      <c r="BD46" s="1251"/>
      <c r="BE46" s="1251"/>
      <c r="BF46" s="1251"/>
      <c r="BG46" s="1251"/>
      <c r="BH46" s="1251"/>
      <c r="BI46" s="1251"/>
      <c r="BJ46" s="1251"/>
      <c r="BK46" s="1251"/>
      <c r="BL46" s="1251"/>
      <c r="BM46" s="1251"/>
      <c r="BN46" s="1251"/>
      <c r="BO46" s="1251"/>
      <c r="BP46" s="1251"/>
      <c r="BQ46" s="1251"/>
      <c r="BR46" s="1251"/>
      <c r="BS46" s="1251"/>
      <c r="BT46" s="1251"/>
      <c r="BU46" s="1251"/>
      <c r="BV46" s="1251"/>
      <c r="BW46" s="1251"/>
      <c r="BX46" s="1251"/>
      <c r="BY46" s="1251"/>
      <c r="BZ46" s="1251"/>
      <c r="CA46" s="1251"/>
      <c r="CB46" s="1251"/>
      <c r="CC46" s="1251"/>
      <c r="CD46" s="1251"/>
      <c r="CE46" s="1251"/>
      <c r="CF46" s="1251"/>
      <c r="CG46" s="1251"/>
      <c r="CH46" s="1251"/>
      <c r="CI46" s="1251"/>
      <c r="CJ46" s="1251"/>
      <c r="CK46" s="1251"/>
      <c r="CL46" s="1251"/>
      <c r="CM46" s="1251"/>
      <c r="CN46" s="1251"/>
      <c r="CO46" s="1251"/>
      <c r="CP46" s="1251"/>
      <c r="CQ46" s="1251"/>
      <c r="CR46" s="1251"/>
      <c r="CS46" s="1251"/>
      <c r="CT46" s="1251"/>
      <c r="CU46" s="1251"/>
      <c r="CV46" s="1251"/>
      <c r="CW46" s="1251"/>
      <c r="CX46" s="1251"/>
      <c r="CY46" s="1251"/>
      <c r="CZ46" s="1251"/>
      <c r="DA46" s="1251"/>
      <c r="DB46" s="1251"/>
      <c r="DC46" s="1252"/>
    </row>
    <row r="47" spans="2:109" ht="13" x14ac:dyDescent="0.2">
      <c r="B47" s="268"/>
      <c r="AN47" s="1253"/>
      <c r="AO47" s="1254"/>
      <c r="AP47" s="1254"/>
      <c r="AQ47" s="1254"/>
      <c r="AR47" s="1254"/>
      <c r="AS47" s="1254"/>
      <c r="AT47" s="1254"/>
      <c r="AU47" s="1254"/>
      <c r="AV47" s="1254"/>
      <c r="AW47" s="1254"/>
      <c r="AX47" s="1254"/>
      <c r="AY47" s="1254"/>
      <c r="AZ47" s="1254"/>
      <c r="BA47" s="1254"/>
      <c r="BB47" s="1254"/>
      <c r="BC47" s="1254"/>
      <c r="BD47" s="1254"/>
      <c r="BE47" s="1254"/>
      <c r="BF47" s="1254"/>
      <c r="BG47" s="1254"/>
      <c r="BH47" s="1254"/>
      <c r="BI47" s="1254"/>
      <c r="BJ47" s="1254"/>
      <c r="BK47" s="1254"/>
      <c r="BL47" s="1254"/>
      <c r="BM47" s="1254"/>
      <c r="BN47" s="1254"/>
      <c r="BO47" s="1254"/>
      <c r="BP47" s="1254"/>
      <c r="BQ47" s="1254"/>
      <c r="BR47" s="1254"/>
      <c r="BS47" s="1254"/>
      <c r="BT47" s="1254"/>
      <c r="BU47" s="1254"/>
      <c r="BV47" s="1254"/>
      <c r="BW47" s="1254"/>
      <c r="BX47" s="1254"/>
      <c r="BY47" s="1254"/>
      <c r="BZ47" s="1254"/>
      <c r="CA47" s="1254"/>
      <c r="CB47" s="1254"/>
      <c r="CC47" s="1254"/>
      <c r="CD47" s="1254"/>
      <c r="CE47" s="1254"/>
      <c r="CF47" s="1254"/>
      <c r="CG47" s="1254"/>
      <c r="CH47" s="1254"/>
      <c r="CI47" s="1254"/>
      <c r="CJ47" s="1254"/>
      <c r="CK47" s="1254"/>
      <c r="CL47" s="1254"/>
      <c r="CM47" s="1254"/>
      <c r="CN47" s="1254"/>
      <c r="CO47" s="1254"/>
      <c r="CP47" s="1254"/>
      <c r="CQ47" s="1254"/>
      <c r="CR47" s="1254"/>
      <c r="CS47" s="1254"/>
      <c r="CT47" s="1254"/>
      <c r="CU47" s="1254"/>
      <c r="CV47" s="1254"/>
      <c r="CW47" s="1254"/>
      <c r="CX47" s="1254"/>
      <c r="CY47" s="1254"/>
      <c r="CZ47" s="1254"/>
      <c r="DA47" s="1254"/>
      <c r="DB47" s="1254"/>
      <c r="DC47" s="1255"/>
    </row>
    <row r="48" spans="2:109" ht="13" x14ac:dyDescent="0.2">
      <c r="B48" s="268"/>
      <c r="H48" s="360"/>
      <c r="I48" s="360"/>
      <c r="J48" s="360"/>
      <c r="AN48" s="360"/>
      <c r="AO48" s="360"/>
      <c r="AP48" s="360"/>
      <c r="AZ48" s="360"/>
      <c r="BA48" s="360"/>
      <c r="BB48" s="360"/>
      <c r="BL48" s="360"/>
      <c r="BM48" s="360"/>
      <c r="BN48" s="360"/>
      <c r="BX48" s="360"/>
      <c r="BY48" s="360"/>
      <c r="BZ48" s="360"/>
      <c r="CJ48" s="360"/>
      <c r="CK48" s="360"/>
      <c r="CL48" s="360"/>
      <c r="CV48" s="360"/>
      <c r="CW48" s="360"/>
      <c r="CX48" s="360"/>
    </row>
    <row r="49" spans="1:109" ht="13" x14ac:dyDescent="0.2">
      <c r="B49" s="268"/>
      <c r="AN49" s="264" t="s">
        <v>595</v>
      </c>
    </row>
    <row r="50" spans="1:109" ht="13" x14ac:dyDescent="0.2">
      <c r="B50" s="268"/>
      <c r="G50" s="1239"/>
      <c r="H50" s="1239"/>
      <c r="I50" s="1239"/>
      <c r="J50" s="1239"/>
      <c r="K50" s="361"/>
      <c r="L50" s="361"/>
      <c r="M50" s="362"/>
      <c r="N50" s="362"/>
      <c r="AN50" s="1257"/>
      <c r="AO50" s="1258"/>
      <c r="AP50" s="1258"/>
      <c r="AQ50" s="1258"/>
      <c r="AR50" s="1258"/>
      <c r="AS50" s="1258"/>
      <c r="AT50" s="1258"/>
      <c r="AU50" s="1258"/>
      <c r="AV50" s="1258"/>
      <c r="AW50" s="1258"/>
      <c r="AX50" s="1258"/>
      <c r="AY50" s="1258"/>
      <c r="AZ50" s="1258"/>
      <c r="BA50" s="1258"/>
      <c r="BB50" s="1258"/>
      <c r="BC50" s="1258"/>
      <c r="BD50" s="1258"/>
      <c r="BE50" s="1258"/>
      <c r="BF50" s="1258"/>
      <c r="BG50" s="1258"/>
      <c r="BH50" s="1258"/>
      <c r="BI50" s="1258"/>
      <c r="BJ50" s="1258"/>
      <c r="BK50" s="1258"/>
      <c r="BL50" s="1258"/>
      <c r="BM50" s="1258"/>
      <c r="BN50" s="1258"/>
      <c r="BO50" s="1259"/>
      <c r="BP50" s="1245" t="s">
        <v>550</v>
      </c>
      <c r="BQ50" s="1245"/>
      <c r="BR50" s="1245"/>
      <c r="BS50" s="1245"/>
      <c r="BT50" s="1245"/>
      <c r="BU50" s="1245"/>
      <c r="BV50" s="1245"/>
      <c r="BW50" s="1245"/>
      <c r="BX50" s="1245" t="s">
        <v>551</v>
      </c>
      <c r="BY50" s="1245"/>
      <c r="BZ50" s="1245"/>
      <c r="CA50" s="1245"/>
      <c r="CB50" s="1245"/>
      <c r="CC50" s="1245"/>
      <c r="CD50" s="1245"/>
      <c r="CE50" s="1245"/>
      <c r="CF50" s="1245" t="s">
        <v>552</v>
      </c>
      <c r="CG50" s="1245"/>
      <c r="CH50" s="1245"/>
      <c r="CI50" s="1245"/>
      <c r="CJ50" s="1245"/>
      <c r="CK50" s="1245"/>
      <c r="CL50" s="1245"/>
      <c r="CM50" s="1245"/>
      <c r="CN50" s="1245" t="s">
        <v>553</v>
      </c>
      <c r="CO50" s="1245"/>
      <c r="CP50" s="1245"/>
      <c r="CQ50" s="1245"/>
      <c r="CR50" s="1245"/>
      <c r="CS50" s="1245"/>
      <c r="CT50" s="1245"/>
      <c r="CU50" s="1245"/>
      <c r="CV50" s="1245" t="s">
        <v>554</v>
      </c>
      <c r="CW50" s="1245"/>
      <c r="CX50" s="1245"/>
      <c r="CY50" s="1245"/>
      <c r="CZ50" s="1245"/>
      <c r="DA50" s="1245"/>
      <c r="DB50" s="1245"/>
      <c r="DC50" s="1245"/>
    </row>
    <row r="51" spans="1:109" ht="13.5" customHeight="1" x14ac:dyDescent="0.2">
      <c r="B51" s="268"/>
      <c r="G51" s="1256"/>
      <c r="H51" s="1256"/>
      <c r="I51" s="1260"/>
      <c r="J51" s="1260"/>
      <c r="K51" s="1246"/>
      <c r="L51" s="1246"/>
      <c r="M51" s="1246"/>
      <c r="N51" s="1246"/>
      <c r="AM51" s="360"/>
      <c r="AN51" s="1244" t="s">
        <v>596</v>
      </c>
      <c r="AO51" s="1244"/>
      <c r="AP51" s="1244"/>
      <c r="AQ51" s="1244"/>
      <c r="AR51" s="1244"/>
      <c r="AS51" s="1244"/>
      <c r="AT51" s="1244"/>
      <c r="AU51" s="1244"/>
      <c r="AV51" s="1244"/>
      <c r="AW51" s="1244"/>
      <c r="AX51" s="1244"/>
      <c r="AY51" s="1244"/>
      <c r="AZ51" s="1244"/>
      <c r="BA51" s="1244"/>
      <c r="BB51" s="1244" t="s">
        <v>597</v>
      </c>
      <c r="BC51" s="1244"/>
      <c r="BD51" s="1244"/>
      <c r="BE51" s="1244"/>
      <c r="BF51" s="1244"/>
      <c r="BG51" s="1244"/>
      <c r="BH51" s="1244"/>
      <c r="BI51" s="1244"/>
      <c r="BJ51" s="1244"/>
      <c r="BK51" s="1244"/>
      <c r="BL51" s="1244"/>
      <c r="BM51" s="1244"/>
      <c r="BN51" s="1244"/>
      <c r="BO51" s="1244"/>
      <c r="BP51" s="1261"/>
      <c r="BQ51" s="1241"/>
      <c r="BR51" s="1241"/>
      <c r="BS51" s="1241"/>
      <c r="BT51" s="1241"/>
      <c r="BU51" s="1241"/>
      <c r="BV51" s="1241"/>
      <c r="BW51" s="1241"/>
      <c r="BX51" s="1241"/>
      <c r="BY51" s="1241"/>
      <c r="BZ51" s="1241"/>
      <c r="CA51" s="1241"/>
      <c r="CB51" s="1241"/>
      <c r="CC51" s="1241"/>
      <c r="CD51" s="1241"/>
      <c r="CE51" s="1241"/>
      <c r="CF51" s="1241"/>
      <c r="CG51" s="1241"/>
      <c r="CH51" s="1241"/>
      <c r="CI51" s="1241"/>
      <c r="CJ51" s="1241"/>
      <c r="CK51" s="1241"/>
      <c r="CL51" s="1241"/>
      <c r="CM51" s="1241"/>
      <c r="CN51" s="1241"/>
      <c r="CO51" s="1241"/>
      <c r="CP51" s="1241"/>
      <c r="CQ51" s="1241"/>
      <c r="CR51" s="1241"/>
      <c r="CS51" s="1241"/>
      <c r="CT51" s="1241"/>
      <c r="CU51" s="1241"/>
      <c r="CV51" s="1241"/>
      <c r="CW51" s="1241"/>
      <c r="CX51" s="1241"/>
      <c r="CY51" s="1241"/>
      <c r="CZ51" s="1241"/>
      <c r="DA51" s="1241"/>
      <c r="DB51" s="1241"/>
      <c r="DC51" s="1241"/>
    </row>
    <row r="52" spans="1:109" ht="13" x14ac:dyDescent="0.2">
      <c r="B52" s="268"/>
      <c r="G52" s="1256"/>
      <c r="H52" s="1256"/>
      <c r="I52" s="1260"/>
      <c r="J52" s="1260"/>
      <c r="K52" s="1246"/>
      <c r="L52" s="1246"/>
      <c r="M52" s="1246"/>
      <c r="N52" s="1246"/>
      <c r="AM52" s="360"/>
      <c r="AN52" s="1244"/>
      <c r="AO52" s="1244"/>
      <c r="AP52" s="1244"/>
      <c r="AQ52" s="1244"/>
      <c r="AR52" s="1244"/>
      <c r="AS52" s="1244"/>
      <c r="AT52" s="1244"/>
      <c r="AU52" s="1244"/>
      <c r="AV52" s="1244"/>
      <c r="AW52" s="1244"/>
      <c r="AX52" s="1244"/>
      <c r="AY52" s="1244"/>
      <c r="AZ52" s="1244"/>
      <c r="BA52" s="1244"/>
      <c r="BB52" s="1244"/>
      <c r="BC52" s="1244"/>
      <c r="BD52" s="1244"/>
      <c r="BE52" s="1244"/>
      <c r="BF52" s="1244"/>
      <c r="BG52" s="1244"/>
      <c r="BH52" s="1244"/>
      <c r="BI52" s="1244"/>
      <c r="BJ52" s="1244"/>
      <c r="BK52" s="1244"/>
      <c r="BL52" s="1244"/>
      <c r="BM52" s="1244"/>
      <c r="BN52" s="1244"/>
      <c r="BO52" s="1244"/>
      <c r="BP52" s="1241"/>
      <c r="BQ52" s="1241"/>
      <c r="BR52" s="1241"/>
      <c r="BS52" s="1241"/>
      <c r="BT52" s="1241"/>
      <c r="BU52" s="1241"/>
      <c r="BV52" s="1241"/>
      <c r="BW52" s="1241"/>
      <c r="BX52" s="1241"/>
      <c r="BY52" s="1241"/>
      <c r="BZ52" s="1241"/>
      <c r="CA52" s="1241"/>
      <c r="CB52" s="1241"/>
      <c r="CC52" s="1241"/>
      <c r="CD52" s="1241"/>
      <c r="CE52" s="1241"/>
      <c r="CF52" s="1241"/>
      <c r="CG52" s="1241"/>
      <c r="CH52" s="1241"/>
      <c r="CI52" s="1241"/>
      <c r="CJ52" s="1241"/>
      <c r="CK52" s="1241"/>
      <c r="CL52" s="1241"/>
      <c r="CM52" s="1241"/>
      <c r="CN52" s="1241"/>
      <c r="CO52" s="1241"/>
      <c r="CP52" s="1241"/>
      <c r="CQ52" s="1241"/>
      <c r="CR52" s="1241"/>
      <c r="CS52" s="1241"/>
      <c r="CT52" s="1241"/>
      <c r="CU52" s="1241"/>
      <c r="CV52" s="1241"/>
      <c r="CW52" s="1241"/>
      <c r="CX52" s="1241"/>
      <c r="CY52" s="1241"/>
      <c r="CZ52" s="1241"/>
      <c r="DA52" s="1241"/>
      <c r="DB52" s="1241"/>
      <c r="DC52" s="1241"/>
    </row>
    <row r="53" spans="1:109" ht="13" x14ac:dyDescent="0.2">
      <c r="A53" s="359"/>
      <c r="B53" s="268"/>
      <c r="G53" s="1256"/>
      <c r="H53" s="1256"/>
      <c r="I53" s="1239"/>
      <c r="J53" s="1239"/>
      <c r="K53" s="1246"/>
      <c r="L53" s="1246"/>
      <c r="M53" s="1246"/>
      <c r="N53" s="1246"/>
      <c r="AM53" s="360"/>
      <c r="AN53" s="1244"/>
      <c r="AO53" s="1244"/>
      <c r="AP53" s="1244"/>
      <c r="AQ53" s="1244"/>
      <c r="AR53" s="1244"/>
      <c r="AS53" s="1244"/>
      <c r="AT53" s="1244"/>
      <c r="AU53" s="1244"/>
      <c r="AV53" s="1244"/>
      <c r="AW53" s="1244"/>
      <c r="AX53" s="1244"/>
      <c r="AY53" s="1244"/>
      <c r="AZ53" s="1244"/>
      <c r="BA53" s="1244"/>
      <c r="BB53" s="1244" t="s">
        <v>598</v>
      </c>
      <c r="BC53" s="1244"/>
      <c r="BD53" s="1244"/>
      <c r="BE53" s="1244"/>
      <c r="BF53" s="1244"/>
      <c r="BG53" s="1244"/>
      <c r="BH53" s="1244"/>
      <c r="BI53" s="1244"/>
      <c r="BJ53" s="1244"/>
      <c r="BK53" s="1244"/>
      <c r="BL53" s="1244"/>
      <c r="BM53" s="1244"/>
      <c r="BN53" s="1244"/>
      <c r="BO53" s="1244"/>
      <c r="BP53" s="1261"/>
      <c r="BQ53" s="1241"/>
      <c r="BR53" s="1241"/>
      <c r="BS53" s="1241"/>
      <c r="BT53" s="1241"/>
      <c r="BU53" s="1241"/>
      <c r="BV53" s="1241"/>
      <c r="BW53" s="1241"/>
      <c r="BX53" s="1241">
        <v>40.299999999999997</v>
      </c>
      <c r="BY53" s="1241"/>
      <c r="BZ53" s="1241"/>
      <c r="CA53" s="1241"/>
      <c r="CB53" s="1241"/>
      <c r="CC53" s="1241"/>
      <c r="CD53" s="1241"/>
      <c r="CE53" s="1241"/>
      <c r="CF53" s="1241">
        <v>39.9</v>
      </c>
      <c r="CG53" s="1241"/>
      <c r="CH53" s="1241"/>
      <c r="CI53" s="1241"/>
      <c r="CJ53" s="1241"/>
      <c r="CK53" s="1241"/>
      <c r="CL53" s="1241"/>
      <c r="CM53" s="1241"/>
      <c r="CN53" s="1241">
        <v>37.9</v>
      </c>
      <c r="CO53" s="1241"/>
      <c r="CP53" s="1241"/>
      <c r="CQ53" s="1241"/>
      <c r="CR53" s="1241"/>
      <c r="CS53" s="1241"/>
      <c r="CT53" s="1241"/>
      <c r="CU53" s="1241"/>
      <c r="CV53" s="1241">
        <v>36.1</v>
      </c>
      <c r="CW53" s="1241"/>
      <c r="CX53" s="1241"/>
      <c r="CY53" s="1241"/>
      <c r="CZ53" s="1241"/>
      <c r="DA53" s="1241"/>
      <c r="DB53" s="1241"/>
      <c r="DC53" s="1241"/>
    </row>
    <row r="54" spans="1:109" ht="13" x14ac:dyDescent="0.2">
      <c r="A54" s="359"/>
      <c r="B54" s="268"/>
      <c r="G54" s="1256"/>
      <c r="H54" s="1256"/>
      <c r="I54" s="1239"/>
      <c r="J54" s="1239"/>
      <c r="K54" s="1246"/>
      <c r="L54" s="1246"/>
      <c r="M54" s="1246"/>
      <c r="N54" s="1246"/>
      <c r="AM54" s="360"/>
      <c r="AN54" s="1244"/>
      <c r="AO54" s="1244"/>
      <c r="AP54" s="1244"/>
      <c r="AQ54" s="1244"/>
      <c r="AR54" s="1244"/>
      <c r="AS54" s="1244"/>
      <c r="AT54" s="1244"/>
      <c r="AU54" s="1244"/>
      <c r="AV54" s="1244"/>
      <c r="AW54" s="1244"/>
      <c r="AX54" s="1244"/>
      <c r="AY54" s="1244"/>
      <c r="AZ54" s="1244"/>
      <c r="BA54" s="1244"/>
      <c r="BB54" s="1244"/>
      <c r="BC54" s="1244"/>
      <c r="BD54" s="1244"/>
      <c r="BE54" s="1244"/>
      <c r="BF54" s="1244"/>
      <c r="BG54" s="1244"/>
      <c r="BH54" s="1244"/>
      <c r="BI54" s="1244"/>
      <c r="BJ54" s="1244"/>
      <c r="BK54" s="1244"/>
      <c r="BL54" s="1244"/>
      <c r="BM54" s="1244"/>
      <c r="BN54" s="1244"/>
      <c r="BO54" s="1244"/>
      <c r="BP54" s="1241"/>
      <c r="BQ54" s="1241"/>
      <c r="BR54" s="1241"/>
      <c r="BS54" s="1241"/>
      <c r="BT54" s="1241"/>
      <c r="BU54" s="1241"/>
      <c r="BV54" s="1241"/>
      <c r="BW54" s="1241"/>
      <c r="BX54" s="1241"/>
      <c r="BY54" s="1241"/>
      <c r="BZ54" s="1241"/>
      <c r="CA54" s="1241"/>
      <c r="CB54" s="1241"/>
      <c r="CC54" s="1241"/>
      <c r="CD54" s="1241"/>
      <c r="CE54" s="1241"/>
      <c r="CF54" s="1241"/>
      <c r="CG54" s="1241"/>
      <c r="CH54" s="1241"/>
      <c r="CI54" s="1241"/>
      <c r="CJ54" s="1241"/>
      <c r="CK54" s="1241"/>
      <c r="CL54" s="1241"/>
      <c r="CM54" s="1241"/>
      <c r="CN54" s="1241"/>
      <c r="CO54" s="1241"/>
      <c r="CP54" s="1241"/>
      <c r="CQ54" s="1241"/>
      <c r="CR54" s="1241"/>
      <c r="CS54" s="1241"/>
      <c r="CT54" s="1241"/>
      <c r="CU54" s="1241"/>
      <c r="CV54" s="1241"/>
      <c r="CW54" s="1241"/>
      <c r="CX54" s="1241"/>
      <c r="CY54" s="1241"/>
      <c r="CZ54" s="1241"/>
      <c r="DA54" s="1241"/>
      <c r="DB54" s="1241"/>
      <c r="DC54" s="1241"/>
    </row>
    <row r="55" spans="1:109" ht="13" x14ac:dyDescent="0.2">
      <c r="A55" s="359"/>
      <c r="B55" s="268"/>
      <c r="G55" s="1239"/>
      <c r="H55" s="1239"/>
      <c r="I55" s="1239"/>
      <c r="J55" s="1239"/>
      <c r="K55" s="1246"/>
      <c r="L55" s="1246"/>
      <c r="M55" s="1246"/>
      <c r="N55" s="1246"/>
      <c r="AN55" s="1245" t="s">
        <v>599</v>
      </c>
      <c r="AO55" s="1245"/>
      <c r="AP55" s="1245"/>
      <c r="AQ55" s="1245"/>
      <c r="AR55" s="1245"/>
      <c r="AS55" s="1245"/>
      <c r="AT55" s="1245"/>
      <c r="AU55" s="1245"/>
      <c r="AV55" s="1245"/>
      <c r="AW55" s="1245"/>
      <c r="AX55" s="1245"/>
      <c r="AY55" s="1245"/>
      <c r="AZ55" s="1245"/>
      <c r="BA55" s="1245"/>
      <c r="BB55" s="1244" t="s">
        <v>597</v>
      </c>
      <c r="BC55" s="1244"/>
      <c r="BD55" s="1244"/>
      <c r="BE55" s="1244"/>
      <c r="BF55" s="1244"/>
      <c r="BG55" s="1244"/>
      <c r="BH55" s="1244"/>
      <c r="BI55" s="1244"/>
      <c r="BJ55" s="1244"/>
      <c r="BK55" s="1244"/>
      <c r="BL55" s="1244"/>
      <c r="BM55" s="1244"/>
      <c r="BN55" s="1244"/>
      <c r="BO55" s="1244"/>
      <c r="BP55" s="1261"/>
      <c r="BQ55" s="1241"/>
      <c r="BR55" s="1241"/>
      <c r="BS55" s="1241"/>
      <c r="BT55" s="1241"/>
      <c r="BU55" s="1241"/>
      <c r="BV55" s="1241"/>
      <c r="BW55" s="1241"/>
      <c r="BX55" s="1241">
        <v>0</v>
      </c>
      <c r="BY55" s="1241"/>
      <c r="BZ55" s="1241"/>
      <c r="CA55" s="1241"/>
      <c r="CB55" s="1241"/>
      <c r="CC55" s="1241"/>
      <c r="CD55" s="1241"/>
      <c r="CE55" s="1241"/>
      <c r="CF55" s="1241">
        <v>0</v>
      </c>
      <c r="CG55" s="1241"/>
      <c r="CH55" s="1241"/>
      <c r="CI55" s="1241"/>
      <c r="CJ55" s="1241"/>
      <c r="CK55" s="1241"/>
      <c r="CL55" s="1241"/>
      <c r="CM55" s="1241"/>
      <c r="CN55" s="1241">
        <v>0</v>
      </c>
      <c r="CO55" s="1241"/>
      <c r="CP55" s="1241"/>
      <c r="CQ55" s="1241"/>
      <c r="CR55" s="1241"/>
      <c r="CS55" s="1241"/>
      <c r="CT55" s="1241"/>
      <c r="CU55" s="1241"/>
      <c r="CV55" s="1241">
        <v>0</v>
      </c>
      <c r="CW55" s="1241"/>
      <c r="CX55" s="1241"/>
      <c r="CY55" s="1241"/>
      <c r="CZ55" s="1241"/>
      <c r="DA55" s="1241"/>
      <c r="DB55" s="1241"/>
      <c r="DC55" s="1241"/>
    </row>
    <row r="56" spans="1:109" ht="13" x14ac:dyDescent="0.2">
      <c r="A56" s="359"/>
      <c r="B56" s="268"/>
      <c r="G56" s="1239"/>
      <c r="H56" s="1239"/>
      <c r="I56" s="1239"/>
      <c r="J56" s="1239"/>
      <c r="K56" s="1246"/>
      <c r="L56" s="1246"/>
      <c r="M56" s="1246"/>
      <c r="N56" s="1246"/>
      <c r="AN56" s="1245"/>
      <c r="AO56" s="1245"/>
      <c r="AP56" s="1245"/>
      <c r="AQ56" s="1245"/>
      <c r="AR56" s="1245"/>
      <c r="AS56" s="1245"/>
      <c r="AT56" s="1245"/>
      <c r="AU56" s="1245"/>
      <c r="AV56" s="1245"/>
      <c r="AW56" s="1245"/>
      <c r="AX56" s="1245"/>
      <c r="AY56" s="1245"/>
      <c r="AZ56" s="1245"/>
      <c r="BA56" s="1245"/>
      <c r="BB56" s="1244"/>
      <c r="BC56" s="1244"/>
      <c r="BD56" s="1244"/>
      <c r="BE56" s="1244"/>
      <c r="BF56" s="1244"/>
      <c r="BG56" s="1244"/>
      <c r="BH56" s="1244"/>
      <c r="BI56" s="1244"/>
      <c r="BJ56" s="1244"/>
      <c r="BK56" s="1244"/>
      <c r="BL56" s="1244"/>
      <c r="BM56" s="1244"/>
      <c r="BN56" s="1244"/>
      <c r="BO56" s="1244"/>
      <c r="BP56" s="1241"/>
      <c r="BQ56" s="1241"/>
      <c r="BR56" s="1241"/>
      <c r="BS56" s="1241"/>
      <c r="BT56" s="1241"/>
      <c r="BU56" s="1241"/>
      <c r="BV56" s="1241"/>
      <c r="BW56" s="1241"/>
      <c r="BX56" s="1241"/>
      <c r="BY56" s="1241"/>
      <c r="BZ56" s="1241"/>
      <c r="CA56" s="1241"/>
      <c r="CB56" s="1241"/>
      <c r="CC56" s="1241"/>
      <c r="CD56" s="1241"/>
      <c r="CE56" s="1241"/>
      <c r="CF56" s="1241"/>
      <c r="CG56" s="1241"/>
      <c r="CH56" s="1241"/>
      <c r="CI56" s="1241"/>
      <c r="CJ56" s="1241"/>
      <c r="CK56" s="1241"/>
      <c r="CL56" s="1241"/>
      <c r="CM56" s="1241"/>
      <c r="CN56" s="1241"/>
      <c r="CO56" s="1241"/>
      <c r="CP56" s="1241"/>
      <c r="CQ56" s="1241"/>
      <c r="CR56" s="1241"/>
      <c r="CS56" s="1241"/>
      <c r="CT56" s="1241"/>
      <c r="CU56" s="1241"/>
      <c r="CV56" s="1241"/>
      <c r="CW56" s="1241"/>
      <c r="CX56" s="1241"/>
      <c r="CY56" s="1241"/>
      <c r="CZ56" s="1241"/>
      <c r="DA56" s="1241"/>
      <c r="DB56" s="1241"/>
      <c r="DC56" s="1241"/>
    </row>
    <row r="57" spans="1:109" s="359" customFormat="1" ht="13" x14ac:dyDescent="0.2">
      <c r="B57" s="363"/>
      <c r="G57" s="1239"/>
      <c r="H57" s="1239"/>
      <c r="I57" s="1242"/>
      <c r="J57" s="1242"/>
      <c r="K57" s="1246"/>
      <c r="L57" s="1246"/>
      <c r="M57" s="1246"/>
      <c r="N57" s="1246"/>
      <c r="AM57" s="264"/>
      <c r="AN57" s="1245"/>
      <c r="AO57" s="1245"/>
      <c r="AP57" s="1245"/>
      <c r="AQ57" s="1245"/>
      <c r="AR57" s="1245"/>
      <c r="AS57" s="1245"/>
      <c r="AT57" s="1245"/>
      <c r="AU57" s="1245"/>
      <c r="AV57" s="1245"/>
      <c r="AW57" s="1245"/>
      <c r="AX57" s="1245"/>
      <c r="AY57" s="1245"/>
      <c r="AZ57" s="1245"/>
      <c r="BA57" s="1245"/>
      <c r="BB57" s="1244" t="s">
        <v>598</v>
      </c>
      <c r="BC57" s="1244"/>
      <c r="BD57" s="1244"/>
      <c r="BE57" s="1244"/>
      <c r="BF57" s="1244"/>
      <c r="BG57" s="1244"/>
      <c r="BH57" s="1244"/>
      <c r="BI57" s="1244"/>
      <c r="BJ57" s="1244"/>
      <c r="BK57" s="1244"/>
      <c r="BL57" s="1244"/>
      <c r="BM57" s="1244"/>
      <c r="BN57" s="1244"/>
      <c r="BO57" s="1244"/>
      <c r="BP57" s="1261"/>
      <c r="BQ57" s="1241"/>
      <c r="BR57" s="1241"/>
      <c r="BS57" s="1241"/>
      <c r="BT57" s="1241"/>
      <c r="BU57" s="1241"/>
      <c r="BV57" s="1241"/>
      <c r="BW57" s="1241"/>
      <c r="BX57" s="1241">
        <v>56.8</v>
      </c>
      <c r="BY57" s="1241"/>
      <c r="BZ57" s="1241"/>
      <c r="CA57" s="1241"/>
      <c r="CB57" s="1241"/>
      <c r="CC57" s="1241"/>
      <c r="CD57" s="1241"/>
      <c r="CE57" s="1241"/>
      <c r="CF57" s="1241">
        <v>56.9</v>
      </c>
      <c r="CG57" s="1241"/>
      <c r="CH57" s="1241"/>
      <c r="CI57" s="1241"/>
      <c r="CJ57" s="1241"/>
      <c r="CK57" s="1241"/>
      <c r="CL57" s="1241"/>
      <c r="CM57" s="1241"/>
      <c r="CN57" s="1241">
        <v>57.7</v>
      </c>
      <c r="CO57" s="1241"/>
      <c r="CP57" s="1241"/>
      <c r="CQ57" s="1241"/>
      <c r="CR57" s="1241"/>
      <c r="CS57" s="1241"/>
      <c r="CT57" s="1241"/>
      <c r="CU57" s="1241"/>
      <c r="CV57" s="1241">
        <v>56.3</v>
      </c>
      <c r="CW57" s="1241"/>
      <c r="CX57" s="1241"/>
      <c r="CY57" s="1241"/>
      <c r="CZ57" s="1241"/>
      <c r="DA57" s="1241"/>
      <c r="DB57" s="1241"/>
      <c r="DC57" s="1241"/>
      <c r="DD57" s="364"/>
      <c r="DE57" s="363"/>
    </row>
    <row r="58" spans="1:109" s="359" customFormat="1" ht="13" x14ac:dyDescent="0.2">
      <c r="A58" s="264"/>
      <c r="B58" s="363"/>
      <c r="G58" s="1239"/>
      <c r="H58" s="1239"/>
      <c r="I58" s="1242"/>
      <c r="J58" s="1242"/>
      <c r="K58" s="1246"/>
      <c r="L58" s="1246"/>
      <c r="M58" s="1246"/>
      <c r="N58" s="1246"/>
      <c r="AM58" s="264"/>
      <c r="AN58" s="1245"/>
      <c r="AO58" s="1245"/>
      <c r="AP58" s="1245"/>
      <c r="AQ58" s="1245"/>
      <c r="AR58" s="1245"/>
      <c r="AS58" s="1245"/>
      <c r="AT58" s="1245"/>
      <c r="AU58" s="1245"/>
      <c r="AV58" s="1245"/>
      <c r="AW58" s="1245"/>
      <c r="AX58" s="1245"/>
      <c r="AY58" s="1245"/>
      <c r="AZ58" s="1245"/>
      <c r="BA58" s="1245"/>
      <c r="BB58" s="1244"/>
      <c r="BC58" s="1244"/>
      <c r="BD58" s="1244"/>
      <c r="BE58" s="1244"/>
      <c r="BF58" s="1244"/>
      <c r="BG58" s="1244"/>
      <c r="BH58" s="1244"/>
      <c r="BI58" s="1244"/>
      <c r="BJ58" s="1244"/>
      <c r="BK58" s="1244"/>
      <c r="BL58" s="1244"/>
      <c r="BM58" s="1244"/>
      <c r="BN58" s="1244"/>
      <c r="BO58" s="1244"/>
      <c r="BP58" s="1241"/>
      <c r="BQ58" s="1241"/>
      <c r="BR58" s="1241"/>
      <c r="BS58" s="1241"/>
      <c r="BT58" s="1241"/>
      <c r="BU58" s="1241"/>
      <c r="BV58" s="1241"/>
      <c r="BW58" s="1241"/>
      <c r="BX58" s="1241"/>
      <c r="BY58" s="1241"/>
      <c r="BZ58" s="1241"/>
      <c r="CA58" s="1241"/>
      <c r="CB58" s="1241"/>
      <c r="CC58" s="1241"/>
      <c r="CD58" s="1241"/>
      <c r="CE58" s="1241"/>
      <c r="CF58" s="1241"/>
      <c r="CG58" s="1241"/>
      <c r="CH58" s="1241"/>
      <c r="CI58" s="1241"/>
      <c r="CJ58" s="1241"/>
      <c r="CK58" s="1241"/>
      <c r="CL58" s="1241"/>
      <c r="CM58" s="1241"/>
      <c r="CN58" s="1241"/>
      <c r="CO58" s="1241"/>
      <c r="CP58" s="1241"/>
      <c r="CQ58" s="1241"/>
      <c r="CR58" s="1241"/>
      <c r="CS58" s="1241"/>
      <c r="CT58" s="1241"/>
      <c r="CU58" s="1241"/>
      <c r="CV58" s="1241"/>
      <c r="CW58" s="1241"/>
      <c r="CX58" s="1241"/>
      <c r="CY58" s="1241"/>
      <c r="CZ58" s="1241"/>
      <c r="DA58" s="1241"/>
      <c r="DB58" s="1241"/>
      <c r="DC58" s="1241"/>
      <c r="DD58" s="364"/>
      <c r="DE58" s="363"/>
    </row>
    <row r="59" spans="1:109" s="359" customFormat="1" ht="13" x14ac:dyDescent="0.2">
      <c r="A59" s="264"/>
      <c r="B59" s="363"/>
      <c r="K59" s="365"/>
      <c r="L59" s="365"/>
      <c r="M59" s="365"/>
      <c r="N59" s="365"/>
      <c r="AQ59" s="365"/>
      <c r="AR59" s="365"/>
      <c r="AS59" s="365"/>
      <c r="AT59" s="365"/>
      <c r="BC59" s="365"/>
      <c r="BD59" s="365"/>
      <c r="BE59" s="365"/>
      <c r="BF59" s="365"/>
      <c r="BO59" s="365"/>
      <c r="BP59" s="365"/>
      <c r="BQ59" s="365"/>
      <c r="BR59" s="365"/>
      <c r="CA59" s="365"/>
      <c r="CB59" s="365"/>
      <c r="CC59" s="365"/>
      <c r="CD59" s="365"/>
      <c r="CM59" s="365"/>
      <c r="CN59" s="365"/>
      <c r="CO59" s="365"/>
      <c r="CP59" s="365"/>
      <c r="CY59" s="365"/>
      <c r="CZ59" s="365"/>
      <c r="DA59" s="365"/>
      <c r="DB59" s="365"/>
      <c r="DC59" s="365"/>
      <c r="DD59" s="364"/>
      <c r="DE59" s="363"/>
    </row>
    <row r="60" spans="1:109" s="359" customFormat="1" ht="13" x14ac:dyDescent="0.2">
      <c r="A60" s="264"/>
      <c r="B60" s="363"/>
      <c r="K60" s="365"/>
      <c r="L60" s="365"/>
      <c r="M60" s="365"/>
      <c r="N60" s="365"/>
      <c r="AQ60" s="365"/>
      <c r="AR60" s="365"/>
      <c r="AS60" s="365"/>
      <c r="AT60" s="365"/>
      <c r="BC60" s="365"/>
      <c r="BD60" s="365"/>
      <c r="BE60" s="365"/>
      <c r="BF60" s="365"/>
      <c r="BO60" s="365"/>
      <c r="BP60" s="365"/>
      <c r="BQ60" s="365"/>
      <c r="BR60" s="365"/>
      <c r="CA60" s="365"/>
      <c r="CB60" s="365"/>
      <c r="CC60" s="365"/>
      <c r="CD60" s="365"/>
      <c r="CM60" s="365"/>
      <c r="CN60" s="365"/>
      <c r="CO60" s="365"/>
      <c r="CP60" s="365"/>
      <c r="CY60" s="365"/>
      <c r="CZ60" s="365"/>
      <c r="DA60" s="365"/>
      <c r="DB60" s="365"/>
      <c r="DC60" s="365"/>
      <c r="DD60" s="364"/>
      <c r="DE60" s="363"/>
    </row>
    <row r="61" spans="1:109" s="359" customFormat="1" ht="13" x14ac:dyDescent="0.2">
      <c r="A61" s="264"/>
      <c r="B61" s="366"/>
      <c r="C61" s="367"/>
      <c r="D61" s="367"/>
      <c r="E61" s="367"/>
      <c r="F61" s="367"/>
      <c r="G61" s="367"/>
      <c r="H61" s="367"/>
      <c r="I61" s="367"/>
      <c r="J61" s="367"/>
      <c r="K61" s="367"/>
      <c r="L61" s="367"/>
      <c r="M61" s="368"/>
      <c r="N61" s="368"/>
      <c r="O61" s="367"/>
      <c r="P61" s="367"/>
      <c r="Q61" s="367"/>
      <c r="R61" s="367"/>
      <c r="S61" s="367"/>
      <c r="T61" s="367"/>
      <c r="U61" s="367"/>
      <c r="V61" s="367"/>
      <c r="W61" s="367"/>
      <c r="X61" s="367"/>
      <c r="Y61" s="367"/>
      <c r="Z61" s="367"/>
      <c r="AA61" s="367"/>
      <c r="AB61" s="367"/>
      <c r="AC61" s="367"/>
      <c r="AD61" s="367"/>
      <c r="AE61" s="367"/>
      <c r="AF61" s="367"/>
      <c r="AG61" s="367"/>
      <c r="AH61" s="367"/>
      <c r="AI61" s="367"/>
      <c r="AJ61" s="367"/>
      <c r="AK61" s="367"/>
      <c r="AL61" s="367"/>
      <c r="AM61" s="367"/>
      <c r="AN61" s="367"/>
      <c r="AO61" s="367"/>
      <c r="AP61" s="367"/>
      <c r="AQ61" s="367"/>
      <c r="AR61" s="367"/>
      <c r="AS61" s="368"/>
      <c r="AT61" s="368"/>
      <c r="AU61" s="367"/>
      <c r="AV61" s="367"/>
      <c r="AW61" s="367"/>
      <c r="AX61" s="367"/>
      <c r="AY61" s="367"/>
      <c r="AZ61" s="367"/>
      <c r="BA61" s="367"/>
      <c r="BB61" s="367"/>
      <c r="BC61" s="367"/>
      <c r="BD61" s="367"/>
      <c r="BE61" s="368"/>
      <c r="BF61" s="368"/>
      <c r="BG61" s="367"/>
      <c r="BH61" s="367"/>
      <c r="BI61" s="367"/>
      <c r="BJ61" s="367"/>
      <c r="BK61" s="367"/>
      <c r="BL61" s="367"/>
      <c r="BM61" s="367"/>
      <c r="BN61" s="367"/>
      <c r="BO61" s="367"/>
      <c r="BP61" s="367"/>
      <c r="BQ61" s="368"/>
      <c r="BR61" s="368"/>
      <c r="BS61" s="367"/>
      <c r="BT61" s="367"/>
      <c r="BU61" s="367"/>
      <c r="BV61" s="367"/>
      <c r="BW61" s="367"/>
      <c r="BX61" s="367"/>
      <c r="BY61" s="367"/>
      <c r="BZ61" s="367"/>
      <c r="CA61" s="367"/>
      <c r="CB61" s="367"/>
      <c r="CC61" s="368"/>
      <c r="CD61" s="368"/>
      <c r="CE61" s="367"/>
      <c r="CF61" s="367"/>
      <c r="CG61" s="367"/>
      <c r="CH61" s="367"/>
      <c r="CI61" s="367"/>
      <c r="CJ61" s="367"/>
      <c r="CK61" s="367"/>
      <c r="CL61" s="367"/>
      <c r="CM61" s="367"/>
      <c r="CN61" s="367"/>
      <c r="CO61" s="368"/>
      <c r="CP61" s="368"/>
      <c r="CQ61" s="367"/>
      <c r="CR61" s="367"/>
      <c r="CS61" s="367"/>
      <c r="CT61" s="367"/>
      <c r="CU61" s="367"/>
      <c r="CV61" s="367"/>
      <c r="CW61" s="367"/>
      <c r="CX61" s="367"/>
      <c r="CY61" s="367"/>
      <c r="CZ61" s="367"/>
      <c r="DA61" s="368"/>
      <c r="DB61" s="368"/>
      <c r="DC61" s="368"/>
      <c r="DD61" s="369"/>
      <c r="DE61" s="363"/>
    </row>
    <row r="62" spans="1:109" ht="13" x14ac:dyDescent="0.2">
      <c r="B62" s="357"/>
      <c r="C62" s="357"/>
      <c r="D62" s="357"/>
      <c r="E62" s="357"/>
      <c r="F62" s="357"/>
      <c r="G62" s="357"/>
      <c r="H62" s="357"/>
      <c r="I62" s="357"/>
      <c r="J62" s="357"/>
      <c r="K62" s="357"/>
      <c r="L62" s="357"/>
      <c r="M62" s="357"/>
      <c r="N62" s="357"/>
      <c r="O62" s="357"/>
      <c r="P62" s="357"/>
      <c r="Q62" s="357"/>
      <c r="R62" s="357"/>
      <c r="S62" s="357"/>
      <c r="T62" s="357"/>
      <c r="U62" s="357"/>
      <c r="V62" s="357"/>
      <c r="W62" s="357"/>
      <c r="X62" s="357"/>
      <c r="Y62" s="357"/>
      <c r="Z62" s="357"/>
      <c r="AA62" s="357"/>
      <c r="AB62" s="357"/>
      <c r="AC62" s="357"/>
      <c r="AD62" s="357"/>
      <c r="AE62" s="357"/>
      <c r="AF62" s="357"/>
      <c r="AG62" s="357"/>
      <c r="AH62" s="357"/>
      <c r="AI62" s="357"/>
      <c r="AJ62" s="357"/>
      <c r="AK62" s="357"/>
      <c r="AL62" s="357"/>
      <c r="AM62" s="357"/>
      <c r="AN62" s="357"/>
      <c r="AO62" s="357"/>
      <c r="AP62" s="357"/>
      <c r="AQ62" s="357"/>
      <c r="AR62" s="357"/>
      <c r="AS62" s="357"/>
      <c r="AT62" s="357"/>
      <c r="AU62" s="357"/>
      <c r="AV62" s="357"/>
      <c r="AW62" s="357"/>
      <c r="AX62" s="357"/>
      <c r="AY62" s="357"/>
      <c r="AZ62" s="357"/>
      <c r="BA62" s="357"/>
      <c r="BB62" s="357"/>
      <c r="BC62" s="357"/>
      <c r="BD62" s="357"/>
      <c r="BE62" s="357"/>
      <c r="BF62" s="357"/>
      <c r="BG62" s="357"/>
      <c r="BH62" s="357"/>
      <c r="BI62" s="357"/>
      <c r="BJ62" s="357"/>
      <c r="BK62" s="357"/>
      <c r="BL62" s="357"/>
      <c r="BM62" s="357"/>
      <c r="BN62" s="357"/>
      <c r="BO62" s="357"/>
      <c r="BP62" s="357"/>
      <c r="BQ62" s="357"/>
      <c r="BR62" s="357"/>
      <c r="BS62" s="357"/>
      <c r="BT62" s="357"/>
      <c r="BU62" s="357"/>
      <c r="BV62" s="357"/>
      <c r="BW62" s="357"/>
      <c r="BX62" s="357"/>
      <c r="BY62" s="357"/>
      <c r="BZ62" s="357"/>
      <c r="CA62" s="357"/>
      <c r="CB62" s="357"/>
      <c r="CC62" s="357"/>
      <c r="CD62" s="357"/>
      <c r="CE62" s="357"/>
      <c r="CF62" s="357"/>
      <c r="CG62" s="357"/>
      <c r="CH62" s="357"/>
      <c r="CI62" s="357"/>
      <c r="CJ62" s="357"/>
      <c r="CK62" s="357"/>
      <c r="CL62" s="357"/>
      <c r="CM62" s="357"/>
      <c r="CN62" s="357"/>
      <c r="CO62" s="357"/>
      <c r="CP62" s="357"/>
      <c r="CQ62" s="357"/>
      <c r="CR62" s="357"/>
      <c r="CS62" s="357"/>
      <c r="CT62" s="357"/>
      <c r="CU62" s="357"/>
      <c r="CV62" s="357"/>
      <c r="CW62" s="357"/>
      <c r="CX62" s="357"/>
      <c r="CY62" s="357"/>
      <c r="CZ62" s="357"/>
      <c r="DA62" s="357"/>
      <c r="DB62" s="357"/>
      <c r="DC62" s="357"/>
      <c r="DD62" s="357"/>
      <c r="DE62" s="264"/>
    </row>
    <row r="63" spans="1:109" ht="16.5" x14ac:dyDescent="0.2">
      <c r="B63" s="321" t="s">
        <v>600</v>
      </c>
    </row>
    <row r="64" spans="1:109" ht="13" x14ac:dyDescent="0.2">
      <c r="B64" s="268"/>
      <c r="G64" s="358"/>
      <c r="I64" s="370"/>
      <c r="J64" s="370"/>
      <c r="K64" s="370"/>
      <c r="L64" s="370"/>
      <c r="M64" s="370"/>
      <c r="N64" s="371"/>
      <c r="AM64" s="358"/>
      <c r="AN64" s="358" t="s">
        <v>594</v>
      </c>
      <c r="AP64" s="359"/>
      <c r="AQ64" s="359"/>
      <c r="AR64" s="359"/>
      <c r="AY64" s="358"/>
      <c r="BA64" s="359"/>
      <c r="BB64" s="359"/>
      <c r="BC64" s="359"/>
      <c r="BK64" s="358"/>
      <c r="BM64" s="359"/>
      <c r="BN64" s="359"/>
      <c r="BO64" s="359"/>
      <c r="BW64" s="358"/>
      <c r="BY64" s="359"/>
      <c r="BZ64" s="359"/>
      <c r="CA64" s="359"/>
      <c r="CI64" s="358"/>
      <c r="CK64" s="359"/>
      <c r="CL64" s="359"/>
      <c r="CM64" s="359"/>
      <c r="CU64" s="358"/>
      <c r="CW64" s="359"/>
      <c r="CX64" s="359"/>
      <c r="CY64" s="359"/>
    </row>
    <row r="65" spans="2:107" ht="13" x14ac:dyDescent="0.2">
      <c r="B65" s="268"/>
      <c r="AN65" s="1247" t="s">
        <v>603</v>
      </c>
      <c r="AO65" s="1248"/>
      <c r="AP65" s="1248"/>
      <c r="AQ65" s="1248"/>
      <c r="AR65" s="1248"/>
      <c r="AS65" s="1248"/>
      <c r="AT65" s="1248"/>
      <c r="AU65" s="1248"/>
      <c r="AV65" s="1248"/>
      <c r="AW65" s="1248"/>
      <c r="AX65" s="1248"/>
      <c r="AY65" s="1248"/>
      <c r="AZ65" s="1248"/>
      <c r="BA65" s="1248"/>
      <c r="BB65" s="1248"/>
      <c r="BC65" s="1248"/>
      <c r="BD65" s="1248"/>
      <c r="BE65" s="1248"/>
      <c r="BF65" s="1248"/>
      <c r="BG65" s="1248"/>
      <c r="BH65" s="1248"/>
      <c r="BI65" s="1248"/>
      <c r="BJ65" s="1248"/>
      <c r="BK65" s="1248"/>
      <c r="BL65" s="1248"/>
      <c r="BM65" s="1248"/>
      <c r="BN65" s="1248"/>
      <c r="BO65" s="1248"/>
      <c r="BP65" s="1248"/>
      <c r="BQ65" s="1248"/>
      <c r="BR65" s="1248"/>
      <c r="BS65" s="1248"/>
      <c r="BT65" s="1248"/>
      <c r="BU65" s="1248"/>
      <c r="BV65" s="1248"/>
      <c r="BW65" s="1248"/>
      <c r="BX65" s="1248"/>
      <c r="BY65" s="1248"/>
      <c r="BZ65" s="1248"/>
      <c r="CA65" s="1248"/>
      <c r="CB65" s="1248"/>
      <c r="CC65" s="1248"/>
      <c r="CD65" s="1248"/>
      <c r="CE65" s="1248"/>
      <c r="CF65" s="1248"/>
      <c r="CG65" s="1248"/>
      <c r="CH65" s="1248"/>
      <c r="CI65" s="1248"/>
      <c r="CJ65" s="1248"/>
      <c r="CK65" s="1248"/>
      <c r="CL65" s="1248"/>
      <c r="CM65" s="1248"/>
      <c r="CN65" s="1248"/>
      <c r="CO65" s="1248"/>
      <c r="CP65" s="1248"/>
      <c r="CQ65" s="1248"/>
      <c r="CR65" s="1248"/>
      <c r="CS65" s="1248"/>
      <c r="CT65" s="1248"/>
      <c r="CU65" s="1248"/>
      <c r="CV65" s="1248"/>
      <c r="CW65" s="1248"/>
      <c r="CX65" s="1248"/>
      <c r="CY65" s="1248"/>
      <c r="CZ65" s="1248"/>
      <c r="DA65" s="1248"/>
      <c r="DB65" s="1248"/>
      <c r="DC65" s="1249"/>
    </row>
    <row r="66" spans="2:107" ht="13" x14ac:dyDescent="0.2">
      <c r="B66" s="268"/>
      <c r="AN66" s="1250"/>
      <c r="AO66" s="1251"/>
      <c r="AP66" s="1251"/>
      <c r="AQ66" s="1251"/>
      <c r="AR66" s="1251"/>
      <c r="AS66" s="1251"/>
      <c r="AT66" s="1251"/>
      <c r="AU66" s="1251"/>
      <c r="AV66" s="1251"/>
      <c r="AW66" s="1251"/>
      <c r="AX66" s="1251"/>
      <c r="AY66" s="1251"/>
      <c r="AZ66" s="1251"/>
      <c r="BA66" s="1251"/>
      <c r="BB66" s="1251"/>
      <c r="BC66" s="1251"/>
      <c r="BD66" s="1251"/>
      <c r="BE66" s="1251"/>
      <c r="BF66" s="1251"/>
      <c r="BG66" s="1251"/>
      <c r="BH66" s="1251"/>
      <c r="BI66" s="1251"/>
      <c r="BJ66" s="1251"/>
      <c r="BK66" s="1251"/>
      <c r="BL66" s="1251"/>
      <c r="BM66" s="1251"/>
      <c r="BN66" s="1251"/>
      <c r="BO66" s="1251"/>
      <c r="BP66" s="1251"/>
      <c r="BQ66" s="1251"/>
      <c r="BR66" s="1251"/>
      <c r="BS66" s="1251"/>
      <c r="BT66" s="1251"/>
      <c r="BU66" s="1251"/>
      <c r="BV66" s="1251"/>
      <c r="BW66" s="1251"/>
      <c r="BX66" s="1251"/>
      <c r="BY66" s="1251"/>
      <c r="BZ66" s="1251"/>
      <c r="CA66" s="1251"/>
      <c r="CB66" s="1251"/>
      <c r="CC66" s="1251"/>
      <c r="CD66" s="1251"/>
      <c r="CE66" s="1251"/>
      <c r="CF66" s="1251"/>
      <c r="CG66" s="1251"/>
      <c r="CH66" s="1251"/>
      <c r="CI66" s="1251"/>
      <c r="CJ66" s="1251"/>
      <c r="CK66" s="1251"/>
      <c r="CL66" s="1251"/>
      <c r="CM66" s="1251"/>
      <c r="CN66" s="1251"/>
      <c r="CO66" s="1251"/>
      <c r="CP66" s="1251"/>
      <c r="CQ66" s="1251"/>
      <c r="CR66" s="1251"/>
      <c r="CS66" s="1251"/>
      <c r="CT66" s="1251"/>
      <c r="CU66" s="1251"/>
      <c r="CV66" s="1251"/>
      <c r="CW66" s="1251"/>
      <c r="CX66" s="1251"/>
      <c r="CY66" s="1251"/>
      <c r="CZ66" s="1251"/>
      <c r="DA66" s="1251"/>
      <c r="DB66" s="1251"/>
      <c r="DC66" s="1252"/>
    </row>
    <row r="67" spans="2:107" ht="13" x14ac:dyDescent="0.2">
      <c r="B67" s="268"/>
      <c r="AN67" s="1250"/>
      <c r="AO67" s="1251"/>
      <c r="AP67" s="1251"/>
      <c r="AQ67" s="1251"/>
      <c r="AR67" s="1251"/>
      <c r="AS67" s="1251"/>
      <c r="AT67" s="1251"/>
      <c r="AU67" s="1251"/>
      <c r="AV67" s="1251"/>
      <c r="AW67" s="1251"/>
      <c r="AX67" s="1251"/>
      <c r="AY67" s="1251"/>
      <c r="AZ67" s="1251"/>
      <c r="BA67" s="1251"/>
      <c r="BB67" s="1251"/>
      <c r="BC67" s="1251"/>
      <c r="BD67" s="1251"/>
      <c r="BE67" s="1251"/>
      <c r="BF67" s="1251"/>
      <c r="BG67" s="1251"/>
      <c r="BH67" s="1251"/>
      <c r="BI67" s="1251"/>
      <c r="BJ67" s="1251"/>
      <c r="BK67" s="1251"/>
      <c r="BL67" s="1251"/>
      <c r="BM67" s="1251"/>
      <c r="BN67" s="1251"/>
      <c r="BO67" s="1251"/>
      <c r="BP67" s="1251"/>
      <c r="BQ67" s="1251"/>
      <c r="BR67" s="1251"/>
      <c r="BS67" s="1251"/>
      <c r="BT67" s="1251"/>
      <c r="BU67" s="1251"/>
      <c r="BV67" s="1251"/>
      <c r="BW67" s="1251"/>
      <c r="BX67" s="1251"/>
      <c r="BY67" s="1251"/>
      <c r="BZ67" s="1251"/>
      <c r="CA67" s="1251"/>
      <c r="CB67" s="1251"/>
      <c r="CC67" s="1251"/>
      <c r="CD67" s="1251"/>
      <c r="CE67" s="1251"/>
      <c r="CF67" s="1251"/>
      <c r="CG67" s="1251"/>
      <c r="CH67" s="1251"/>
      <c r="CI67" s="1251"/>
      <c r="CJ67" s="1251"/>
      <c r="CK67" s="1251"/>
      <c r="CL67" s="1251"/>
      <c r="CM67" s="1251"/>
      <c r="CN67" s="1251"/>
      <c r="CO67" s="1251"/>
      <c r="CP67" s="1251"/>
      <c r="CQ67" s="1251"/>
      <c r="CR67" s="1251"/>
      <c r="CS67" s="1251"/>
      <c r="CT67" s="1251"/>
      <c r="CU67" s="1251"/>
      <c r="CV67" s="1251"/>
      <c r="CW67" s="1251"/>
      <c r="CX67" s="1251"/>
      <c r="CY67" s="1251"/>
      <c r="CZ67" s="1251"/>
      <c r="DA67" s="1251"/>
      <c r="DB67" s="1251"/>
      <c r="DC67" s="1252"/>
    </row>
    <row r="68" spans="2:107" ht="13" x14ac:dyDescent="0.2">
      <c r="B68" s="268"/>
      <c r="AN68" s="1250"/>
      <c r="AO68" s="1251"/>
      <c r="AP68" s="1251"/>
      <c r="AQ68" s="1251"/>
      <c r="AR68" s="1251"/>
      <c r="AS68" s="1251"/>
      <c r="AT68" s="1251"/>
      <c r="AU68" s="1251"/>
      <c r="AV68" s="1251"/>
      <c r="AW68" s="1251"/>
      <c r="AX68" s="1251"/>
      <c r="AY68" s="1251"/>
      <c r="AZ68" s="1251"/>
      <c r="BA68" s="1251"/>
      <c r="BB68" s="1251"/>
      <c r="BC68" s="1251"/>
      <c r="BD68" s="1251"/>
      <c r="BE68" s="1251"/>
      <c r="BF68" s="1251"/>
      <c r="BG68" s="1251"/>
      <c r="BH68" s="1251"/>
      <c r="BI68" s="1251"/>
      <c r="BJ68" s="1251"/>
      <c r="BK68" s="1251"/>
      <c r="BL68" s="1251"/>
      <c r="BM68" s="1251"/>
      <c r="BN68" s="1251"/>
      <c r="BO68" s="1251"/>
      <c r="BP68" s="1251"/>
      <c r="BQ68" s="1251"/>
      <c r="BR68" s="1251"/>
      <c r="BS68" s="1251"/>
      <c r="BT68" s="1251"/>
      <c r="BU68" s="1251"/>
      <c r="BV68" s="1251"/>
      <c r="BW68" s="1251"/>
      <c r="BX68" s="1251"/>
      <c r="BY68" s="1251"/>
      <c r="BZ68" s="1251"/>
      <c r="CA68" s="1251"/>
      <c r="CB68" s="1251"/>
      <c r="CC68" s="1251"/>
      <c r="CD68" s="1251"/>
      <c r="CE68" s="1251"/>
      <c r="CF68" s="1251"/>
      <c r="CG68" s="1251"/>
      <c r="CH68" s="1251"/>
      <c r="CI68" s="1251"/>
      <c r="CJ68" s="1251"/>
      <c r="CK68" s="1251"/>
      <c r="CL68" s="1251"/>
      <c r="CM68" s="1251"/>
      <c r="CN68" s="1251"/>
      <c r="CO68" s="1251"/>
      <c r="CP68" s="1251"/>
      <c r="CQ68" s="1251"/>
      <c r="CR68" s="1251"/>
      <c r="CS68" s="1251"/>
      <c r="CT68" s="1251"/>
      <c r="CU68" s="1251"/>
      <c r="CV68" s="1251"/>
      <c r="CW68" s="1251"/>
      <c r="CX68" s="1251"/>
      <c r="CY68" s="1251"/>
      <c r="CZ68" s="1251"/>
      <c r="DA68" s="1251"/>
      <c r="DB68" s="1251"/>
      <c r="DC68" s="1252"/>
    </row>
    <row r="69" spans="2:107" ht="13" x14ac:dyDescent="0.2">
      <c r="B69" s="268"/>
      <c r="AN69" s="1253"/>
      <c r="AO69" s="1254"/>
      <c r="AP69" s="1254"/>
      <c r="AQ69" s="1254"/>
      <c r="AR69" s="1254"/>
      <c r="AS69" s="1254"/>
      <c r="AT69" s="1254"/>
      <c r="AU69" s="1254"/>
      <c r="AV69" s="1254"/>
      <c r="AW69" s="1254"/>
      <c r="AX69" s="1254"/>
      <c r="AY69" s="1254"/>
      <c r="AZ69" s="1254"/>
      <c r="BA69" s="1254"/>
      <c r="BB69" s="1254"/>
      <c r="BC69" s="1254"/>
      <c r="BD69" s="1254"/>
      <c r="BE69" s="1254"/>
      <c r="BF69" s="1254"/>
      <c r="BG69" s="1254"/>
      <c r="BH69" s="1254"/>
      <c r="BI69" s="1254"/>
      <c r="BJ69" s="1254"/>
      <c r="BK69" s="1254"/>
      <c r="BL69" s="1254"/>
      <c r="BM69" s="1254"/>
      <c r="BN69" s="1254"/>
      <c r="BO69" s="1254"/>
      <c r="BP69" s="1254"/>
      <c r="BQ69" s="1254"/>
      <c r="BR69" s="1254"/>
      <c r="BS69" s="1254"/>
      <c r="BT69" s="1254"/>
      <c r="BU69" s="1254"/>
      <c r="BV69" s="1254"/>
      <c r="BW69" s="1254"/>
      <c r="BX69" s="1254"/>
      <c r="BY69" s="1254"/>
      <c r="BZ69" s="1254"/>
      <c r="CA69" s="1254"/>
      <c r="CB69" s="1254"/>
      <c r="CC69" s="1254"/>
      <c r="CD69" s="1254"/>
      <c r="CE69" s="1254"/>
      <c r="CF69" s="1254"/>
      <c r="CG69" s="1254"/>
      <c r="CH69" s="1254"/>
      <c r="CI69" s="1254"/>
      <c r="CJ69" s="1254"/>
      <c r="CK69" s="1254"/>
      <c r="CL69" s="1254"/>
      <c r="CM69" s="1254"/>
      <c r="CN69" s="1254"/>
      <c r="CO69" s="1254"/>
      <c r="CP69" s="1254"/>
      <c r="CQ69" s="1254"/>
      <c r="CR69" s="1254"/>
      <c r="CS69" s="1254"/>
      <c r="CT69" s="1254"/>
      <c r="CU69" s="1254"/>
      <c r="CV69" s="1254"/>
      <c r="CW69" s="1254"/>
      <c r="CX69" s="1254"/>
      <c r="CY69" s="1254"/>
      <c r="CZ69" s="1254"/>
      <c r="DA69" s="1254"/>
      <c r="DB69" s="1254"/>
      <c r="DC69" s="1255"/>
    </row>
    <row r="70" spans="2:107" ht="13" x14ac:dyDescent="0.2">
      <c r="B70" s="268"/>
      <c r="H70" s="372"/>
      <c r="I70" s="372"/>
      <c r="J70" s="373"/>
      <c r="K70" s="373"/>
      <c r="L70" s="374"/>
      <c r="M70" s="373"/>
      <c r="N70" s="374"/>
      <c r="AN70" s="360"/>
      <c r="AO70" s="360"/>
      <c r="AP70" s="360"/>
      <c r="AZ70" s="360"/>
      <c r="BA70" s="360"/>
      <c r="BB70" s="360"/>
      <c r="BL70" s="360"/>
      <c r="BM70" s="360"/>
      <c r="BN70" s="360"/>
      <c r="BX70" s="360"/>
      <c r="BY70" s="360"/>
      <c r="BZ70" s="360"/>
      <c r="CJ70" s="360"/>
      <c r="CK70" s="360"/>
      <c r="CL70" s="360"/>
      <c r="CV70" s="360"/>
      <c r="CW70" s="360"/>
      <c r="CX70" s="360"/>
    </row>
    <row r="71" spans="2:107" ht="13" x14ac:dyDescent="0.2">
      <c r="B71" s="268"/>
      <c r="G71" s="375"/>
      <c r="I71" s="376"/>
      <c r="J71" s="373"/>
      <c r="K71" s="373"/>
      <c r="L71" s="374"/>
      <c r="M71" s="373"/>
      <c r="N71" s="374"/>
      <c r="AM71" s="375"/>
      <c r="AN71" s="264" t="s">
        <v>595</v>
      </c>
    </row>
    <row r="72" spans="2:107" ht="13" x14ac:dyDescent="0.2">
      <c r="B72" s="268"/>
      <c r="G72" s="1239"/>
      <c r="H72" s="1239"/>
      <c r="I72" s="1239"/>
      <c r="J72" s="1239"/>
      <c r="K72" s="361"/>
      <c r="L72" s="361"/>
      <c r="M72" s="362"/>
      <c r="N72" s="362"/>
      <c r="AN72" s="1257"/>
      <c r="AO72" s="1258"/>
      <c r="AP72" s="1258"/>
      <c r="AQ72" s="1258"/>
      <c r="AR72" s="1258"/>
      <c r="AS72" s="1258"/>
      <c r="AT72" s="1258"/>
      <c r="AU72" s="1258"/>
      <c r="AV72" s="1258"/>
      <c r="AW72" s="1258"/>
      <c r="AX72" s="1258"/>
      <c r="AY72" s="1258"/>
      <c r="AZ72" s="1258"/>
      <c r="BA72" s="1258"/>
      <c r="BB72" s="1258"/>
      <c r="BC72" s="1258"/>
      <c r="BD72" s="1258"/>
      <c r="BE72" s="1258"/>
      <c r="BF72" s="1258"/>
      <c r="BG72" s="1258"/>
      <c r="BH72" s="1258"/>
      <c r="BI72" s="1258"/>
      <c r="BJ72" s="1258"/>
      <c r="BK72" s="1258"/>
      <c r="BL72" s="1258"/>
      <c r="BM72" s="1258"/>
      <c r="BN72" s="1258"/>
      <c r="BO72" s="1259"/>
      <c r="BP72" s="1245" t="s">
        <v>550</v>
      </c>
      <c r="BQ72" s="1245"/>
      <c r="BR72" s="1245"/>
      <c r="BS72" s="1245"/>
      <c r="BT72" s="1245"/>
      <c r="BU72" s="1245"/>
      <c r="BV72" s="1245"/>
      <c r="BW72" s="1245"/>
      <c r="BX72" s="1245" t="s">
        <v>551</v>
      </c>
      <c r="BY72" s="1245"/>
      <c r="BZ72" s="1245"/>
      <c r="CA72" s="1245"/>
      <c r="CB72" s="1245"/>
      <c r="CC72" s="1245"/>
      <c r="CD72" s="1245"/>
      <c r="CE72" s="1245"/>
      <c r="CF72" s="1245" t="s">
        <v>552</v>
      </c>
      <c r="CG72" s="1245"/>
      <c r="CH72" s="1245"/>
      <c r="CI72" s="1245"/>
      <c r="CJ72" s="1245"/>
      <c r="CK72" s="1245"/>
      <c r="CL72" s="1245"/>
      <c r="CM72" s="1245"/>
      <c r="CN72" s="1245" t="s">
        <v>553</v>
      </c>
      <c r="CO72" s="1245"/>
      <c r="CP72" s="1245"/>
      <c r="CQ72" s="1245"/>
      <c r="CR72" s="1245"/>
      <c r="CS72" s="1245"/>
      <c r="CT72" s="1245"/>
      <c r="CU72" s="1245"/>
      <c r="CV72" s="1245" t="s">
        <v>554</v>
      </c>
      <c r="CW72" s="1245"/>
      <c r="CX72" s="1245"/>
      <c r="CY72" s="1245"/>
      <c r="CZ72" s="1245"/>
      <c r="DA72" s="1245"/>
      <c r="DB72" s="1245"/>
      <c r="DC72" s="1245"/>
    </row>
    <row r="73" spans="2:107" ht="13" x14ac:dyDescent="0.2">
      <c r="B73" s="268"/>
      <c r="G73" s="1256"/>
      <c r="H73" s="1256"/>
      <c r="I73" s="1256"/>
      <c r="J73" s="1256"/>
      <c r="K73" s="1240"/>
      <c r="L73" s="1240"/>
      <c r="M73" s="1240"/>
      <c r="N73" s="1240"/>
      <c r="AM73" s="360"/>
      <c r="AN73" s="1244" t="s">
        <v>596</v>
      </c>
      <c r="AO73" s="1244"/>
      <c r="AP73" s="1244"/>
      <c r="AQ73" s="1244"/>
      <c r="AR73" s="1244"/>
      <c r="AS73" s="1244"/>
      <c r="AT73" s="1244"/>
      <c r="AU73" s="1244"/>
      <c r="AV73" s="1244"/>
      <c r="AW73" s="1244"/>
      <c r="AX73" s="1244"/>
      <c r="AY73" s="1244"/>
      <c r="AZ73" s="1244"/>
      <c r="BA73" s="1244"/>
      <c r="BB73" s="1244" t="s">
        <v>597</v>
      </c>
      <c r="BC73" s="1244"/>
      <c r="BD73" s="1244"/>
      <c r="BE73" s="1244"/>
      <c r="BF73" s="1244"/>
      <c r="BG73" s="1244"/>
      <c r="BH73" s="1244"/>
      <c r="BI73" s="1244"/>
      <c r="BJ73" s="1244"/>
      <c r="BK73" s="1244"/>
      <c r="BL73" s="1244"/>
      <c r="BM73" s="1244"/>
      <c r="BN73" s="1244"/>
      <c r="BO73" s="1244"/>
      <c r="BP73" s="1241"/>
      <c r="BQ73" s="1241"/>
      <c r="BR73" s="1241"/>
      <c r="BS73" s="1241"/>
      <c r="BT73" s="1241"/>
      <c r="BU73" s="1241"/>
      <c r="BV73" s="1241"/>
      <c r="BW73" s="1241"/>
      <c r="BX73" s="1241"/>
      <c r="BY73" s="1241"/>
      <c r="BZ73" s="1241"/>
      <c r="CA73" s="1241"/>
      <c r="CB73" s="1241"/>
      <c r="CC73" s="1241"/>
      <c r="CD73" s="1241"/>
      <c r="CE73" s="1241"/>
      <c r="CF73" s="1241"/>
      <c r="CG73" s="1241"/>
      <c r="CH73" s="1241"/>
      <c r="CI73" s="1241"/>
      <c r="CJ73" s="1241"/>
      <c r="CK73" s="1241"/>
      <c r="CL73" s="1241"/>
      <c r="CM73" s="1241"/>
      <c r="CN73" s="1241"/>
      <c r="CO73" s="1241"/>
      <c r="CP73" s="1241"/>
      <c r="CQ73" s="1241"/>
      <c r="CR73" s="1241"/>
      <c r="CS73" s="1241"/>
      <c r="CT73" s="1241"/>
      <c r="CU73" s="1241"/>
      <c r="CV73" s="1241"/>
      <c r="CW73" s="1241"/>
      <c r="CX73" s="1241"/>
      <c r="CY73" s="1241"/>
      <c r="CZ73" s="1241"/>
      <c r="DA73" s="1241"/>
      <c r="DB73" s="1241"/>
      <c r="DC73" s="1241"/>
    </row>
    <row r="74" spans="2:107" ht="13" x14ac:dyDescent="0.2">
      <c r="B74" s="268"/>
      <c r="G74" s="1256"/>
      <c r="H74" s="1256"/>
      <c r="I74" s="1256"/>
      <c r="J74" s="1256"/>
      <c r="K74" s="1240"/>
      <c r="L74" s="1240"/>
      <c r="M74" s="1240"/>
      <c r="N74" s="1240"/>
      <c r="AM74" s="360"/>
      <c r="AN74" s="1244"/>
      <c r="AO74" s="1244"/>
      <c r="AP74" s="1244"/>
      <c r="AQ74" s="1244"/>
      <c r="AR74" s="1244"/>
      <c r="AS74" s="1244"/>
      <c r="AT74" s="1244"/>
      <c r="AU74" s="1244"/>
      <c r="AV74" s="1244"/>
      <c r="AW74" s="1244"/>
      <c r="AX74" s="1244"/>
      <c r="AY74" s="1244"/>
      <c r="AZ74" s="1244"/>
      <c r="BA74" s="1244"/>
      <c r="BB74" s="1244"/>
      <c r="BC74" s="1244"/>
      <c r="BD74" s="1244"/>
      <c r="BE74" s="1244"/>
      <c r="BF74" s="1244"/>
      <c r="BG74" s="1244"/>
      <c r="BH74" s="1244"/>
      <c r="BI74" s="1244"/>
      <c r="BJ74" s="1244"/>
      <c r="BK74" s="1244"/>
      <c r="BL74" s="1244"/>
      <c r="BM74" s="1244"/>
      <c r="BN74" s="1244"/>
      <c r="BO74" s="1244"/>
      <c r="BP74" s="1241"/>
      <c r="BQ74" s="1241"/>
      <c r="BR74" s="1241"/>
      <c r="BS74" s="1241"/>
      <c r="BT74" s="1241"/>
      <c r="BU74" s="1241"/>
      <c r="BV74" s="1241"/>
      <c r="BW74" s="1241"/>
      <c r="BX74" s="1241"/>
      <c r="BY74" s="1241"/>
      <c r="BZ74" s="1241"/>
      <c r="CA74" s="1241"/>
      <c r="CB74" s="1241"/>
      <c r="CC74" s="1241"/>
      <c r="CD74" s="1241"/>
      <c r="CE74" s="1241"/>
      <c r="CF74" s="1241"/>
      <c r="CG74" s="1241"/>
      <c r="CH74" s="1241"/>
      <c r="CI74" s="1241"/>
      <c r="CJ74" s="1241"/>
      <c r="CK74" s="1241"/>
      <c r="CL74" s="1241"/>
      <c r="CM74" s="1241"/>
      <c r="CN74" s="1241"/>
      <c r="CO74" s="1241"/>
      <c r="CP74" s="1241"/>
      <c r="CQ74" s="1241"/>
      <c r="CR74" s="1241"/>
      <c r="CS74" s="1241"/>
      <c r="CT74" s="1241"/>
      <c r="CU74" s="1241"/>
      <c r="CV74" s="1241"/>
      <c r="CW74" s="1241"/>
      <c r="CX74" s="1241"/>
      <c r="CY74" s="1241"/>
      <c r="CZ74" s="1241"/>
      <c r="DA74" s="1241"/>
      <c r="DB74" s="1241"/>
      <c r="DC74" s="1241"/>
    </row>
    <row r="75" spans="2:107" ht="13" x14ac:dyDescent="0.2">
      <c r="B75" s="268"/>
      <c r="G75" s="1256"/>
      <c r="H75" s="1256"/>
      <c r="I75" s="1239"/>
      <c r="J75" s="1239"/>
      <c r="K75" s="1246"/>
      <c r="L75" s="1246"/>
      <c r="M75" s="1246"/>
      <c r="N75" s="1246"/>
      <c r="AM75" s="360"/>
      <c r="AN75" s="1244"/>
      <c r="AO75" s="1244"/>
      <c r="AP75" s="1244"/>
      <c r="AQ75" s="1244"/>
      <c r="AR75" s="1244"/>
      <c r="AS75" s="1244"/>
      <c r="AT75" s="1244"/>
      <c r="AU75" s="1244"/>
      <c r="AV75" s="1244"/>
      <c r="AW75" s="1244"/>
      <c r="AX75" s="1244"/>
      <c r="AY75" s="1244"/>
      <c r="AZ75" s="1244"/>
      <c r="BA75" s="1244"/>
      <c r="BB75" s="1244" t="s">
        <v>601</v>
      </c>
      <c r="BC75" s="1244"/>
      <c r="BD75" s="1244"/>
      <c r="BE75" s="1244"/>
      <c r="BF75" s="1244"/>
      <c r="BG75" s="1244"/>
      <c r="BH75" s="1244"/>
      <c r="BI75" s="1244"/>
      <c r="BJ75" s="1244"/>
      <c r="BK75" s="1244"/>
      <c r="BL75" s="1244"/>
      <c r="BM75" s="1244"/>
      <c r="BN75" s="1244"/>
      <c r="BO75" s="1244"/>
      <c r="BP75" s="1241">
        <v>-2.9</v>
      </c>
      <c r="BQ75" s="1241"/>
      <c r="BR75" s="1241"/>
      <c r="BS75" s="1241"/>
      <c r="BT75" s="1241"/>
      <c r="BU75" s="1241"/>
      <c r="BV75" s="1241"/>
      <c r="BW75" s="1241"/>
      <c r="BX75" s="1241">
        <v>-3.3</v>
      </c>
      <c r="BY75" s="1241"/>
      <c r="BZ75" s="1241"/>
      <c r="CA75" s="1241"/>
      <c r="CB75" s="1241"/>
      <c r="CC75" s="1241"/>
      <c r="CD75" s="1241"/>
      <c r="CE75" s="1241"/>
      <c r="CF75" s="1241">
        <v>-3.7</v>
      </c>
      <c r="CG75" s="1241"/>
      <c r="CH75" s="1241"/>
      <c r="CI75" s="1241"/>
      <c r="CJ75" s="1241"/>
      <c r="CK75" s="1241"/>
      <c r="CL75" s="1241"/>
      <c r="CM75" s="1241"/>
      <c r="CN75" s="1241">
        <v>-3.7</v>
      </c>
      <c r="CO75" s="1241"/>
      <c r="CP75" s="1241"/>
      <c r="CQ75" s="1241"/>
      <c r="CR75" s="1241"/>
      <c r="CS75" s="1241"/>
      <c r="CT75" s="1241"/>
      <c r="CU75" s="1241"/>
      <c r="CV75" s="1241">
        <v>-3.8</v>
      </c>
      <c r="CW75" s="1241"/>
      <c r="CX75" s="1241"/>
      <c r="CY75" s="1241"/>
      <c r="CZ75" s="1241"/>
      <c r="DA75" s="1241"/>
      <c r="DB75" s="1241"/>
      <c r="DC75" s="1241"/>
    </row>
    <row r="76" spans="2:107" ht="13" x14ac:dyDescent="0.2">
      <c r="B76" s="268"/>
      <c r="G76" s="1256"/>
      <c r="H76" s="1256"/>
      <c r="I76" s="1239"/>
      <c r="J76" s="1239"/>
      <c r="K76" s="1246"/>
      <c r="L76" s="1246"/>
      <c r="M76" s="1246"/>
      <c r="N76" s="1246"/>
      <c r="AM76" s="360"/>
      <c r="AN76" s="1244"/>
      <c r="AO76" s="1244"/>
      <c r="AP76" s="1244"/>
      <c r="AQ76" s="1244"/>
      <c r="AR76" s="1244"/>
      <c r="AS76" s="1244"/>
      <c r="AT76" s="1244"/>
      <c r="AU76" s="1244"/>
      <c r="AV76" s="1244"/>
      <c r="AW76" s="1244"/>
      <c r="AX76" s="1244"/>
      <c r="AY76" s="1244"/>
      <c r="AZ76" s="1244"/>
      <c r="BA76" s="1244"/>
      <c r="BB76" s="1244"/>
      <c r="BC76" s="1244"/>
      <c r="BD76" s="1244"/>
      <c r="BE76" s="1244"/>
      <c r="BF76" s="1244"/>
      <c r="BG76" s="1244"/>
      <c r="BH76" s="1244"/>
      <c r="BI76" s="1244"/>
      <c r="BJ76" s="1244"/>
      <c r="BK76" s="1244"/>
      <c r="BL76" s="1244"/>
      <c r="BM76" s="1244"/>
      <c r="BN76" s="1244"/>
      <c r="BO76" s="1244"/>
      <c r="BP76" s="1241"/>
      <c r="BQ76" s="1241"/>
      <c r="BR76" s="1241"/>
      <c r="BS76" s="1241"/>
      <c r="BT76" s="1241"/>
      <c r="BU76" s="1241"/>
      <c r="BV76" s="1241"/>
      <c r="BW76" s="1241"/>
      <c r="BX76" s="1241"/>
      <c r="BY76" s="1241"/>
      <c r="BZ76" s="1241"/>
      <c r="CA76" s="1241"/>
      <c r="CB76" s="1241"/>
      <c r="CC76" s="1241"/>
      <c r="CD76" s="1241"/>
      <c r="CE76" s="1241"/>
      <c r="CF76" s="1241"/>
      <c r="CG76" s="1241"/>
      <c r="CH76" s="1241"/>
      <c r="CI76" s="1241"/>
      <c r="CJ76" s="1241"/>
      <c r="CK76" s="1241"/>
      <c r="CL76" s="1241"/>
      <c r="CM76" s="1241"/>
      <c r="CN76" s="1241"/>
      <c r="CO76" s="1241"/>
      <c r="CP76" s="1241"/>
      <c r="CQ76" s="1241"/>
      <c r="CR76" s="1241"/>
      <c r="CS76" s="1241"/>
      <c r="CT76" s="1241"/>
      <c r="CU76" s="1241"/>
      <c r="CV76" s="1241"/>
      <c r="CW76" s="1241"/>
      <c r="CX76" s="1241"/>
      <c r="CY76" s="1241"/>
      <c r="CZ76" s="1241"/>
      <c r="DA76" s="1241"/>
      <c r="DB76" s="1241"/>
      <c r="DC76" s="1241"/>
    </row>
    <row r="77" spans="2:107" ht="13" x14ac:dyDescent="0.2">
      <c r="B77" s="268"/>
      <c r="G77" s="1239"/>
      <c r="H77" s="1239"/>
      <c r="I77" s="1239"/>
      <c r="J77" s="1239"/>
      <c r="K77" s="1240"/>
      <c r="L77" s="1240"/>
      <c r="M77" s="1240"/>
      <c r="N77" s="1240"/>
      <c r="AN77" s="1245" t="s">
        <v>599</v>
      </c>
      <c r="AO77" s="1245"/>
      <c r="AP77" s="1245"/>
      <c r="AQ77" s="1245"/>
      <c r="AR77" s="1245"/>
      <c r="AS77" s="1245"/>
      <c r="AT77" s="1245"/>
      <c r="AU77" s="1245"/>
      <c r="AV77" s="1245"/>
      <c r="AW77" s="1245"/>
      <c r="AX77" s="1245"/>
      <c r="AY77" s="1245"/>
      <c r="AZ77" s="1245"/>
      <c r="BA77" s="1245"/>
      <c r="BB77" s="1244" t="s">
        <v>597</v>
      </c>
      <c r="BC77" s="1244"/>
      <c r="BD77" s="1244"/>
      <c r="BE77" s="1244"/>
      <c r="BF77" s="1244"/>
      <c r="BG77" s="1244"/>
      <c r="BH77" s="1244"/>
      <c r="BI77" s="1244"/>
      <c r="BJ77" s="1244"/>
      <c r="BK77" s="1244"/>
      <c r="BL77" s="1244"/>
      <c r="BM77" s="1244"/>
      <c r="BN77" s="1244"/>
      <c r="BO77" s="1244"/>
      <c r="BP77" s="1241">
        <v>0</v>
      </c>
      <c r="BQ77" s="1241"/>
      <c r="BR77" s="1241"/>
      <c r="BS77" s="1241"/>
      <c r="BT77" s="1241"/>
      <c r="BU77" s="1241"/>
      <c r="BV77" s="1241"/>
      <c r="BW77" s="1241"/>
      <c r="BX77" s="1241">
        <v>0</v>
      </c>
      <c r="BY77" s="1241"/>
      <c r="BZ77" s="1241"/>
      <c r="CA77" s="1241"/>
      <c r="CB77" s="1241"/>
      <c r="CC77" s="1241"/>
      <c r="CD77" s="1241"/>
      <c r="CE77" s="1241"/>
      <c r="CF77" s="1241">
        <v>0</v>
      </c>
      <c r="CG77" s="1241"/>
      <c r="CH77" s="1241"/>
      <c r="CI77" s="1241"/>
      <c r="CJ77" s="1241"/>
      <c r="CK77" s="1241"/>
      <c r="CL77" s="1241"/>
      <c r="CM77" s="1241"/>
      <c r="CN77" s="1241">
        <v>0</v>
      </c>
      <c r="CO77" s="1241"/>
      <c r="CP77" s="1241"/>
      <c r="CQ77" s="1241"/>
      <c r="CR77" s="1241"/>
      <c r="CS77" s="1241"/>
      <c r="CT77" s="1241"/>
      <c r="CU77" s="1241"/>
      <c r="CV77" s="1241">
        <v>0</v>
      </c>
      <c r="CW77" s="1241"/>
      <c r="CX77" s="1241"/>
      <c r="CY77" s="1241"/>
      <c r="CZ77" s="1241"/>
      <c r="DA77" s="1241"/>
      <c r="DB77" s="1241"/>
      <c r="DC77" s="1241"/>
    </row>
    <row r="78" spans="2:107" ht="13" x14ac:dyDescent="0.2">
      <c r="B78" s="268"/>
      <c r="G78" s="1239"/>
      <c r="H78" s="1239"/>
      <c r="I78" s="1239"/>
      <c r="J78" s="1239"/>
      <c r="K78" s="1240"/>
      <c r="L78" s="1240"/>
      <c r="M78" s="1240"/>
      <c r="N78" s="1240"/>
      <c r="AN78" s="1245"/>
      <c r="AO78" s="1245"/>
      <c r="AP78" s="1245"/>
      <c r="AQ78" s="1245"/>
      <c r="AR78" s="1245"/>
      <c r="AS78" s="1245"/>
      <c r="AT78" s="1245"/>
      <c r="AU78" s="1245"/>
      <c r="AV78" s="1245"/>
      <c r="AW78" s="1245"/>
      <c r="AX78" s="1245"/>
      <c r="AY78" s="1245"/>
      <c r="AZ78" s="1245"/>
      <c r="BA78" s="1245"/>
      <c r="BB78" s="1244"/>
      <c r="BC78" s="1244"/>
      <c r="BD78" s="1244"/>
      <c r="BE78" s="1244"/>
      <c r="BF78" s="1244"/>
      <c r="BG78" s="1244"/>
      <c r="BH78" s="1244"/>
      <c r="BI78" s="1244"/>
      <c r="BJ78" s="1244"/>
      <c r="BK78" s="1244"/>
      <c r="BL78" s="1244"/>
      <c r="BM78" s="1244"/>
      <c r="BN78" s="1244"/>
      <c r="BO78" s="1244"/>
      <c r="BP78" s="1241"/>
      <c r="BQ78" s="1241"/>
      <c r="BR78" s="1241"/>
      <c r="BS78" s="1241"/>
      <c r="BT78" s="1241"/>
      <c r="BU78" s="1241"/>
      <c r="BV78" s="1241"/>
      <c r="BW78" s="1241"/>
      <c r="BX78" s="1241"/>
      <c r="BY78" s="1241"/>
      <c r="BZ78" s="1241"/>
      <c r="CA78" s="1241"/>
      <c r="CB78" s="1241"/>
      <c r="CC78" s="1241"/>
      <c r="CD78" s="1241"/>
      <c r="CE78" s="1241"/>
      <c r="CF78" s="1241"/>
      <c r="CG78" s="1241"/>
      <c r="CH78" s="1241"/>
      <c r="CI78" s="1241"/>
      <c r="CJ78" s="1241"/>
      <c r="CK78" s="1241"/>
      <c r="CL78" s="1241"/>
      <c r="CM78" s="1241"/>
      <c r="CN78" s="1241"/>
      <c r="CO78" s="1241"/>
      <c r="CP78" s="1241"/>
      <c r="CQ78" s="1241"/>
      <c r="CR78" s="1241"/>
      <c r="CS78" s="1241"/>
      <c r="CT78" s="1241"/>
      <c r="CU78" s="1241"/>
      <c r="CV78" s="1241"/>
      <c r="CW78" s="1241"/>
      <c r="CX78" s="1241"/>
      <c r="CY78" s="1241"/>
      <c r="CZ78" s="1241"/>
      <c r="DA78" s="1241"/>
      <c r="DB78" s="1241"/>
      <c r="DC78" s="1241"/>
    </row>
    <row r="79" spans="2:107" ht="13" x14ac:dyDescent="0.2">
      <c r="B79" s="268"/>
      <c r="G79" s="1239"/>
      <c r="H79" s="1239"/>
      <c r="I79" s="1242"/>
      <c r="J79" s="1242"/>
      <c r="K79" s="1243"/>
      <c r="L79" s="1243"/>
      <c r="M79" s="1243"/>
      <c r="N79" s="1243"/>
      <c r="AN79" s="1245"/>
      <c r="AO79" s="1245"/>
      <c r="AP79" s="1245"/>
      <c r="AQ79" s="1245"/>
      <c r="AR79" s="1245"/>
      <c r="AS79" s="1245"/>
      <c r="AT79" s="1245"/>
      <c r="AU79" s="1245"/>
      <c r="AV79" s="1245"/>
      <c r="AW79" s="1245"/>
      <c r="AX79" s="1245"/>
      <c r="AY79" s="1245"/>
      <c r="AZ79" s="1245"/>
      <c r="BA79" s="1245"/>
      <c r="BB79" s="1244" t="s">
        <v>601</v>
      </c>
      <c r="BC79" s="1244"/>
      <c r="BD79" s="1244"/>
      <c r="BE79" s="1244"/>
      <c r="BF79" s="1244"/>
      <c r="BG79" s="1244"/>
      <c r="BH79" s="1244"/>
      <c r="BI79" s="1244"/>
      <c r="BJ79" s="1244"/>
      <c r="BK79" s="1244"/>
      <c r="BL79" s="1244"/>
      <c r="BM79" s="1244"/>
      <c r="BN79" s="1244"/>
      <c r="BO79" s="1244"/>
      <c r="BP79" s="1241">
        <v>-2.2999999999999998</v>
      </c>
      <c r="BQ79" s="1241"/>
      <c r="BR79" s="1241"/>
      <c r="BS79" s="1241"/>
      <c r="BT79" s="1241"/>
      <c r="BU79" s="1241"/>
      <c r="BV79" s="1241"/>
      <c r="BW79" s="1241"/>
      <c r="BX79" s="1241">
        <v>-2.8</v>
      </c>
      <c r="BY79" s="1241"/>
      <c r="BZ79" s="1241"/>
      <c r="CA79" s="1241"/>
      <c r="CB79" s="1241"/>
      <c r="CC79" s="1241"/>
      <c r="CD79" s="1241"/>
      <c r="CE79" s="1241"/>
      <c r="CF79" s="1241">
        <v>-3.2</v>
      </c>
      <c r="CG79" s="1241"/>
      <c r="CH79" s="1241"/>
      <c r="CI79" s="1241"/>
      <c r="CJ79" s="1241"/>
      <c r="CK79" s="1241"/>
      <c r="CL79" s="1241"/>
      <c r="CM79" s="1241"/>
      <c r="CN79" s="1241">
        <v>-3.4</v>
      </c>
      <c r="CO79" s="1241"/>
      <c r="CP79" s="1241"/>
      <c r="CQ79" s="1241"/>
      <c r="CR79" s="1241"/>
      <c r="CS79" s="1241"/>
      <c r="CT79" s="1241"/>
      <c r="CU79" s="1241"/>
      <c r="CV79" s="1241">
        <v>-3.5</v>
      </c>
      <c r="CW79" s="1241"/>
      <c r="CX79" s="1241"/>
      <c r="CY79" s="1241"/>
      <c r="CZ79" s="1241"/>
      <c r="DA79" s="1241"/>
      <c r="DB79" s="1241"/>
      <c r="DC79" s="1241"/>
    </row>
    <row r="80" spans="2:107" ht="13" x14ac:dyDescent="0.2">
      <c r="B80" s="268"/>
      <c r="G80" s="1239"/>
      <c r="H80" s="1239"/>
      <c r="I80" s="1242"/>
      <c r="J80" s="1242"/>
      <c r="K80" s="1243"/>
      <c r="L80" s="1243"/>
      <c r="M80" s="1243"/>
      <c r="N80" s="1243"/>
      <c r="AN80" s="1245"/>
      <c r="AO80" s="1245"/>
      <c r="AP80" s="1245"/>
      <c r="AQ80" s="1245"/>
      <c r="AR80" s="1245"/>
      <c r="AS80" s="1245"/>
      <c r="AT80" s="1245"/>
      <c r="AU80" s="1245"/>
      <c r="AV80" s="1245"/>
      <c r="AW80" s="1245"/>
      <c r="AX80" s="1245"/>
      <c r="AY80" s="1245"/>
      <c r="AZ80" s="1245"/>
      <c r="BA80" s="1245"/>
      <c r="BB80" s="1244"/>
      <c r="BC80" s="1244"/>
      <c r="BD80" s="1244"/>
      <c r="BE80" s="1244"/>
      <c r="BF80" s="1244"/>
      <c r="BG80" s="1244"/>
      <c r="BH80" s="1244"/>
      <c r="BI80" s="1244"/>
      <c r="BJ80" s="1244"/>
      <c r="BK80" s="1244"/>
      <c r="BL80" s="1244"/>
      <c r="BM80" s="1244"/>
      <c r="BN80" s="1244"/>
      <c r="BO80" s="1244"/>
      <c r="BP80" s="1241"/>
      <c r="BQ80" s="1241"/>
      <c r="BR80" s="1241"/>
      <c r="BS80" s="1241"/>
      <c r="BT80" s="1241"/>
      <c r="BU80" s="1241"/>
      <c r="BV80" s="1241"/>
      <c r="BW80" s="1241"/>
      <c r="BX80" s="1241"/>
      <c r="BY80" s="1241"/>
      <c r="BZ80" s="1241"/>
      <c r="CA80" s="1241"/>
      <c r="CB80" s="1241"/>
      <c r="CC80" s="1241"/>
      <c r="CD80" s="1241"/>
      <c r="CE80" s="1241"/>
      <c r="CF80" s="1241"/>
      <c r="CG80" s="1241"/>
      <c r="CH80" s="1241"/>
      <c r="CI80" s="1241"/>
      <c r="CJ80" s="1241"/>
      <c r="CK80" s="1241"/>
      <c r="CL80" s="1241"/>
      <c r="CM80" s="1241"/>
      <c r="CN80" s="1241"/>
      <c r="CO80" s="1241"/>
      <c r="CP80" s="1241"/>
      <c r="CQ80" s="1241"/>
      <c r="CR80" s="1241"/>
      <c r="CS80" s="1241"/>
      <c r="CT80" s="1241"/>
      <c r="CU80" s="1241"/>
      <c r="CV80" s="1241"/>
      <c r="CW80" s="1241"/>
      <c r="CX80" s="1241"/>
      <c r="CY80" s="1241"/>
      <c r="CZ80" s="1241"/>
      <c r="DA80" s="1241"/>
      <c r="DB80" s="1241"/>
      <c r="DC80" s="1241"/>
    </row>
    <row r="81" spans="2:109" ht="13" x14ac:dyDescent="0.2">
      <c r="B81" s="268"/>
    </row>
    <row r="82" spans="2:109" ht="16.5" x14ac:dyDescent="0.2">
      <c r="B82" s="268"/>
      <c r="K82" s="377"/>
      <c r="L82" s="377"/>
      <c r="M82" s="377"/>
      <c r="N82" s="377"/>
      <c r="AQ82" s="377"/>
      <c r="AR82" s="377"/>
      <c r="AS82" s="377"/>
      <c r="AT82" s="377"/>
      <c r="BC82" s="377"/>
      <c r="BD82" s="377"/>
      <c r="BE82" s="377"/>
      <c r="BF82" s="377"/>
      <c r="BO82" s="377"/>
      <c r="BP82" s="377"/>
      <c r="BQ82" s="377"/>
      <c r="BR82" s="377"/>
      <c r="CA82" s="377"/>
      <c r="CB82" s="377"/>
      <c r="CC82" s="377"/>
      <c r="CD82" s="377"/>
      <c r="CM82" s="377"/>
      <c r="CN82" s="377"/>
      <c r="CO82" s="377"/>
      <c r="CP82" s="377"/>
      <c r="CY82" s="377"/>
      <c r="CZ82" s="377"/>
      <c r="DA82" s="377"/>
      <c r="DB82" s="377"/>
      <c r="DC82" s="377"/>
    </row>
    <row r="83" spans="2:109" ht="13" x14ac:dyDescent="0.2">
      <c r="B83" s="349"/>
      <c r="C83" s="320"/>
      <c r="D83" s="320"/>
      <c r="E83" s="320"/>
      <c r="F83" s="320"/>
      <c r="G83" s="320"/>
      <c r="H83" s="320"/>
      <c r="I83" s="320"/>
      <c r="J83" s="320"/>
      <c r="K83" s="320"/>
      <c r="L83" s="320"/>
      <c r="M83" s="320"/>
      <c r="N83" s="320"/>
      <c r="O83" s="320"/>
      <c r="P83" s="320"/>
      <c r="Q83" s="320"/>
      <c r="R83" s="320"/>
      <c r="S83" s="320"/>
      <c r="T83" s="320"/>
      <c r="U83" s="320"/>
      <c r="V83" s="320"/>
      <c r="W83" s="320"/>
      <c r="X83" s="320"/>
      <c r="Y83" s="320"/>
      <c r="Z83" s="320"/>
      <c r="AA83" s="320"/>
      <c r="AB83" s="320"/>
      <c r="AC83" s="320"/>
      <c r="AD83" s="320"/>
      <c r="AE83" s="320"/>
      <c r="AF83" s="320"/>
      <c r="AG83" s="320"/>
      <c r="AH83" s="320"/>
      <c r="AI83" s="320"/>
      <c r="AJ83" s="320"/>
      <c r="AK83" s="320"/>
      <c r="AL83" s="320"/>
      <c r="AM83" s="320"/>
      <c r="AN83" s="320"/>
      <c r="AO83" s="320"/>
      <c r="AP83" s="320"/>
      <c r="AQ83" s="320"/>
      <c r="AR83" s="320"/>
      <c r="AS83" s="320"/>
      <c r="AT83" s="320"/>
      <c r="AU83" s="320"/>
      <c r="AV83" s="320"/>
      <c r="AW83" s="320"/>
      <c r="AX83" s="320"/>
      <c r="AY83" s="320"/>
      <c r="AZ83" s="320"/>
      <c r="BA83" s="320"/>
      <c r="BB83" s="320"/>
      <c r="BC83" s="320"/>
      <c r="BD83" s="320"/>
      <c r="BE83" s="320"/>
      <c r="BF83" s="320"/>
      <c r="BG83" s="320"/>
      <c r="BH83" s="320"/>
      <c r="BI83" s="320"/>
      <c r="BJ83" s="320"/>
      <c r="BK83" s="320"/>
      <c r="BL83" s="320"/>
      <c r="BM83" s="320"/>
      <c r="BN83" s="320"/>
      <c r="BO83" s="320"/>
      <c r="BP83" s="320"/>
      <c r="BQ83" s="320"/>
      <c r="BR83" s="320"/>
      <c r="BS83" s="320"/>
      <c r="BT83" s="320"/>
      <c r="BU83" s="320"/>
      <c r="BV83" s="320"/>
      <c r="BW83" s="320"/>
      <c r="BX83" s="320"/>
      <c r="BY83" s="320"/>
      <c r="BZ83" s="320"/>
      <c r="CA83" s="320"/>
      <c r="CB83" s="320"/>
      <c r="CC83" s="320"/>
      <c r="CD83" s="320"/>
      <c r="CE83" s="320"/>
      <c r="CF83" s="320"/>
      <c r="CG83" s="320"/>
      <c r="CH83" s="320"/>
      <c r="CI83" s="320"/>
      <c r="CJ83" s="320"/>
      <c r="CK83" s="320"/>
      <c r="CL83" s="320"/>
      <c r="CM83" s="320"/>
      <c r="CN83" s="320"/>
      <c r="CO83" s="320"/>
      <c r="CP83" s="320"/>
      <c r="CQ83" s="320"/>
      <c r="CR83" s="320"/>
      <c r="CS83" s="320"/>
      <c r="CT83" s="320"/>
      <c r="CU83" s="320"/>
      <c r="CV83" s="320"/>
      <c r="CW83" s="320"/>
      <c r="CX83" s="320"/>
      <c r="CY83" s="320"/>
      <c r="CZ83" s="320"/>
      <c r="DA83" s="320"/>
      <c r="DB83" s="320"/>
      <c r="DC83" s="320"/>
      <c r="DD83" s="350"/>
    </row>
    <row r="84" spans="2:109" ht="13" x14ac:dyDescent="0.2">
      <c r="DD84" s="264"/>
      <c r="DE84" s="264"/>
    </row>
    <row r="85" spans="2:109" ht="13" x14ac:dyDescent="0.2">
      <c r="DD85" s="264"/>
      <c r="DE85" s="264"/>
    </row>
    <row r="86" spans="2:109" ht="13" hidden="1" x14ac:dyDescent="0.2">
      <c r="DD86" s="264"/>
      <c r="DE86" s="264"/>
    </row>
    <row r="87" spans="2:109" ht="13" hidden="1" x14ac:dyDescent="0.2">
      <c r="K87" s="378"/>
      <c r="AQ87" s="378"/>
      <c r="BC87" s="378"/>
      <c r="BO87" s="378"/>
      <c r="CA87" s="378"/>
      <c r="CM87" s="378"/>
      <c r="CY87" s="378"/>
      <c r="DD87" s="264"/>
      <c r="DE87" s="264"/>
    </row>
    <row r="88" spans="2:109" ht="13" hidden="1" x14ac:dyDescent="0.2">
      <c r="DD88" s="264"/>
      <c r="DE88" s="264"/>
    </row>
    <row r="89" spans="2:109" ht="13" hidden="1" x14ac:dyDescent="0.2">
      <c r="DD89" s="264"/>
      <c r="DE89" s="264"/>
    </row>
    <row r="90" spans="2:109" ht="13" hidden="1" x14ac:dyDescent="0.2">
      <c r="DD90" s="264"/>
      <c r="DE90" s="264"/>
    </row>
    <row r="91" spans="2:109" ht="13" hidden="1" x14ac:dyDescent="0.2">
      <c r="DD91" s="264"/>
      <c r="DE91" s="264"/>
    </row>
    <row r="92" spans="2:109" ht="13.5" hidden="1" customHeight="1" x14ac:dyDescent="0.2">
      <c r="DD92" s="264"/>
      <c r="DE92" s="264"/>
    </row>
    <row r="93" spans="2:109" ht="13.5" hidden="1" customHeight="1" x14ac:dyDescent="0.2">
      <c r="DD93" s="264"/>
      <c r="DE93" s="264"/>
    </row>
    <row r="94" spans="2:109" ht="13.5" hidden="1" customHeight="1" x14ac:dyDescent="0.2">
      <c r="DD94" s="264"/>
      <c r="DE94" s="264"/>
    </row>
    <row r="95" spans="2:109" ht="13.5" hidden="1" customHeight="1" x14ac:dyDescent="0.2">
      <c r="DD95" s="264"/>
      <c r="DE95" s="264"/>
    </row>
    <row r="96" spans="2:109" ht="13.5" hidden="1" customHeight="1" x14ac:dyDescent="0.2">
      <c r="DD96" s="264"/>
      <c r="DE96" s="264"/>
    </row>
    <row r="97" s="264" customFormat="1" ht="13.5" hidden="1" customHeight="1" x14ac:dyDescent="0.2"/>
    <row r="98" s="264" customFormat="1" ht="13.5" hidden="1" customHeight="1" x14ac:dyDescent="0.2"/>
    <row r="99" s="264" customFormat="1" ht="13.5" hidden="1" customHeight="1" x14ac:dyDescent="0.2"/>
    <row r="100" s="264" customFormat="1" ht="13.5" hidden="1" customHeight="1" x14ac:dyDescent="0.2"/>
    <row r="101" s="264" customFormat="1" ht="13.5" hidden="1" customHeight="1" x14ac:dyDescent="0.2"/>
    <row r="102" s="264" customFormat="1" ht="13.5" hidden="1" customHeight="1" x14ac:dyDescent="0.2"/>
    <row r="103" s="264" customFormat="1" ht="13.5" hidden="1" customHeight="1" x14ac:dyDescent="0.2"/>
    <row r="104" s="264" customFormat="1" ht="13.5" hidden="1" customHeight="1" x14ac:dyDescent="0.2"/>
    <row r="105" s="264" customFormat="1" ht="13.5" hidden="1" customHeight="1" x14ac:dyDescent="0.2"/>
    <row r="106" s="264" customFormat="1" ht="13.5" hidden="1" customHeight="1" x14ac:dyDescent="0.2"/>
    <row r="107" s="264" customFormat="1" ht="13.5" hidden="1" customHeight="1" x14ac:dyDescent="0.2"/>
    <row r="108" s="264" customFormat="1" ht="13.5" hidden="1" customHeight="1" x14ac:dyDescent="0.2"/>
    <row r="109" s="264" customFormat="1" ht="13.5" hidden="1" customHeight="1" x14ac:dyDescent="0.2"/>
    <row r="110" s="264" customFormat="1" ht="13.5" hidden="1" customHeight="1" x14ac:dyDescent="0.2"/>
    <row r="111" s="264" customFormat="1" ht="13.5" hidden="1" customHeight="1" x14ac:dyDescent="0.2"/>
    <row r="112" s="264" customFormat="1" ht="13.5" hidden="1" customHeight="1" x14ac:dyDescent="0.2"/>
    <row r="113" s="264" customFormat="1" ht="13.5" hidden="1" customHeight="1" x14ac:dyDescent="0.2"/>
    <row r="114" s="264" customFormat="1" ht="13.5" hidden="1" customHeight="1" x14ac:dyDescent="0.2"/>
    <row r="115" s="264" customFormat="1" ht="13.5" hidden="1" customHeight="1" x14ac:dyDescent="0.2"/>
    <row r="116" s="264" customFormat="1" ht="13.5" hidden="1" customHeight="1" x14ac:dyDescent="0.2"/>
    <row r="117" s="264" customFormat="1" ht="13.5" hidden="1" customHeight="1" x14ac:dyDescent="0.2"/>
    <row r="118" s="264" customFormat="1" ht="13.5" hidden="1" customHeight="1" x14ac:dyDescent="0.2"/>
    <row r="119" s="264" customFormat="1" ht="13.5" hidden="1" customHeight="1" x14ac:dyDescent="0.2"/>
    <row r="120" s="264" customFormat="1" ht="13.5" hidden="1" customHeight="1" x14ac:dyDescent="0.2"/>
    <row r="121" s="264" customFormat="1" ht="13.5" hidden="1" customHeight="1" x14ac:dyDescent="0.2"/>
    <row r="122" s="264" customFormat="1" ht="13.5" hidden="1" customHeight="1" x14ac:dyDescent="0.2"/>
    <row r="123" s="264" customFormat="1" ht="13.5" hidden="1" customHeight="1" x14ac:dyDescent="0.2"/>
    <row r="124" s="264" customFormat="1" ht="13.5" hidden="1" customHeight="1" x14ac:dyDescent="0.2"/>
    <row r="125" s="264" customFormat="1" ht="13.5" hidden="1" customHeight="1" x14ac:dyDescent="0.2"/>
    <row r="126" s="264" customFormat="1" ht="13.5" hidden="1" customHeight="1" x14ac:dyDescent="0.2"/>
    <row r="127" s="264" customFormat="1" ht="13.5" hidden="1" customHeight="1" x14ac:dyDescent="0.2"/>
    <row r="128" s="264" customFormat="1" ht="13.5" hidden="1" customHeight="1" x14ac:dyDescent="0.2"/>
    <row r="129" s="264" customFormat="1" ht="13.5" hidden="1" customHeight="1" x14ac:dyDescent="0.2"/>
    <row r="130" s="264" customFormat="1" ht="13.5" hidden="1" customHeight="1" x14ac:dyDescent="0.2"/>
    <row r="131" s="264" customFormat="1" ht="13.5" hidden="1" customHeight="1" x14ac:dyDescent="0.2"/>
    <row r="132" s="264" customFormat="1" ht="13.5" hidden="1" customHeight="1" x14ac:dyDescent="0.2"/>
    <row r="133" s="264" customFormat="1" ht="13.5" hidden="1" customHeight="1" x14ac:dyDescent="0.2"/>
    <row r="134" s="264" customFormat="1" ht="13.5" hidden="1" customHeight="1" x14ac:dyDescent="0.2"/>
    <row r="135" s="264" customFormat="1" ht="13.5" hidden="1" customHeight="1" x14ac:dyDescent="0.2"/>
    <row r="136" s="264" customFormat="1" ht="13.5" hidden="1" customHeight="1" x14ac:dyDescent="0.2"/>
    <row r="137" s="264" customFormat="1" ht="13.5" hidden="1" customHeight="1" x14ac:dyDescent="0.2"/>
    <row r="138" s="264" customFormat="1" ht="13.5" hidden="1" customHeight="1" x14ac:dyDescent="0.2"/>
    <row r="139" s="264" customFormat="1" ht="13.5" hidden="1" customHeight="1" x14ac:dyDescent="0.2"/>
    <row r="140" s="264" customFormat="1" ht="13.5" hidden="1" customHeight="1" x14ac:dyDescent="0.2"/>
    <row r="141" s="264" customFormat="1" ht="13.5" hidden="1" customHeight="1" x14ac:dyDescent="0.2"/>
    <row r="142" s="264" customFormat="1" ht="13.5" hidden="1" customHeight="1" x14ac:dyDescent="0.2"/>
    <row r="143" s="264" customFormat="1" ht="13.5" hidden="1" customHeight="1" x14ac:dyDescent="0.2"/>
    <row r="144" s="264" customFormat="1" ht="13.5" hidden="1" customHeight="1" x14ac:dyDescent="0.2"/>
    <row r="145" s="264" customFormat="1" ht="13.5" hidden="1" customHeight="1" x14ac:dyDescent="0.2"/>
    <row r="146" s="264" customFormat="1" ht="13.5" hidden="1" customHeight="1" x14ac:dyDescent="0.2"/>
    <row r="147" s="264" customFormat="1" ht="13.5" hidden="1" customHeight="1" x14ac:dyDescent="0.2"/>
    <row r="148" s="264" customFormat="1" ht="13.5" hidden="1" customHeight="1" x14ac:dyDescent="0.2"/>
    <row r="149" s="264" customFormat="1" ht="13.5" hidden="1" customHeight="1" x14ac:dyDescent="0.2"/>
    <row r="150" s="264" customFormat="1" ht="13.5" hidden="1" customHeight="1" x14ac:dyDescent="0.2"/>
    <row r="151" s="264" customFormat="1" ht="13.5" hidden="1" customHeight="1" x14ac:dyDescent="0.2"/>
    <row r="152" s="264" customFormat="1" ht="13.5" hidden="1" customHeight="1" x14ac:dyDescent="0.2"/>
    <row r="153" s="264" customFormat="1" ht="13.5" hidden="1" customHeight="1" x14ac:dyDescent="0.2"/>
    <row r="154" s="264" customFormat="1" ht="13.5" hidden="1" customHeight="1" x14ac:dyDescent="0.2"/>
    <row r="155" s="264" customFormat="1" ht="13.5" hidden="1" customHeight="1" x14ac:dyDescent="0.2"/>
    <row r="156" s="264" customFormat="1" ht="13.5" hidden="1" customHeight="1" x14ac:dyDescent="0.2"/>
    <row r="157" s="264" customFormat="1" ht="13.5" hidden="1" customHeight="1" x14ac:dyDescent="0.2"/>
    <row r="158" s="264" customFormat="1" ht="13.5" hidden="1" customHeight="1" x14ac:dyDescent="0.2"/>
    <row r="159" s="264" customFormat="1" ht="13.5" hidden="1" customHeight="1" x14ac:dyDescent="0.2"/>
    <row r="160" s="264" customFormat="1" ht="13.5" hidden="1" customHeight="1" x14ac:dyDescent="0.2"/>
  </sheetData>
  <sheetProtection algorithmName="SHA-512" hashValue="XUYV8kvQLrar45kjrTWQmxMYI4V8WA61YGHoCPQV3fI+Q9yQpQSIiU7bpJQLwD/DuukVJmkr2lQ+SO+EmpJ8nQ==" saltValue="arouX0nxKCsmuphxYvJe5A==" spinCount="100000" sheet="1" objects="1" scenarios="1" formatCells="0"/>
  <dataConsolidate/>
  <mergeCells count="112">
    <mergeCell ref="BX51:CE52"/>
    <mergeCell ref="CF51:CM52"/>
    <mergeCell ref="AN43:DC47"/>
    <mergeCell ref="CV53:DC54"/>
    <mergeCell ref="G50:J50"/>
    <mergeCell ref="AN50:BO50"/>
    <mergeCell ref="BP50:BW50"/>
    <mergeCell ref="BX50:CE50"/>
    <mergeCell ref="CF50:CM50"/>
    <mergeCell ref="CN50:CU50"/>
    <mergeCell ref="CV50:DC50"/>
    <mergeCell ref="CV51:DC52"/>
    <mergeCell ref="CN51:CU52"/>
    <mergeCell ref="G51:H54"/>
    <mergeCell ref="G55:H58"/>
    <mergeCell ref="I55:J56"/>
    <mergeCell ref="K55:K56"/>
    <mergeCell ref="L55:L56"/>
    <mergeCell ref="M55:M56"/>
    <mergeCell ref="N55:N56"/>
    <mergeCell ref="AN55:BA58"/>
    <mergeCell ref="BB55:BO56"/>
    <mergeCell ref="BP55:BW56"/>
    <mergeCell ref="BP57:BW58"/>
    <mergeCell ref="L57:L58"/>
    <mergeCell ref="M57:M58"/>
    <mergeCell ref="N57:N58"/>
    <mergeCell ref="BB57:BO58"/>
    <mergeCell ref="BX57:CE58"/>
    <mergeCell ref="CF57:CM58"/>
    <mergeCell ref="CN57:CU58"/>
    <mergeCell ref="CV57:DC58"/>
    <mergeCell ref="CN53:CU54"/>
    <mergeCell ref="I51:J52"/>
    <mergeCell ref="K51:K52"/>
    <mergeCell ref="L51:L52"/>
    <mergeCell ref="M51:M52"/>
    <mergeCell ref="N51:N52"/>
    <mergeCell ref="I57:J58"/>
    <mergeCell ref="K57:K58"/>
    <mergeCell ref="I53:J54"/>
    <mergeCell ref="K53:K54"/>
    <mergeCell ref="L53:L54"/>
    <mergeCell ref="M53:M54"/>
    <mergeCell ref="N53:N54"/>
    <mergeCell ref="BB53:BO54"/>
    <mergeCell ref="BP53:BW54"/>
    <mergeCell ref="BX53:CE54"/>
    <mergeCell ref="CF53:CM54"/>
    <mergeCell ref="AN51:BA54"/>
    <mergeCell ref="BB51:BO52"/>
    <mergeCell ref="BP51:BW52"/>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pageSetup paperSize="9" scale="50"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7DF0ED-722B-4877-A814-6B468FD8537B}">
  <sheetPr>
    <pageSetUpPr fitToPage="1"/>
  </sheetPr>
  <dimension ref="A1:DR125"/>
  <sheetViews>
    <sheetView showGridLines="0" topLeftCell="A94" zoomScaleNormal="100" zoomScaleSheetLayoutView="70" workbookViewId="0"/>
  </sheetViews>
  <sheetFormatPr defaultColWidth="0" defaultRowHeight="13.5" customHeight="1" zeroHeight="1" x14ac:dyDescent="0.2"/>
  <cols>
    <col min="1" max="34" width="2.453125" style="263" customWidth="1"/>
    <col min="35" max="122" width="2.453125" style="262" customWidth="1"/>
    <col min="123" max="16384" width="2.453125" style="262" hidden="1"/>
  </cols>
  <sheetData>
    <row r="1" spans="1:34" ht="13.5" customHeight="1" x14ac:dyDescent="0.2">
      <c r="A1" s="262"/>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row>
    <row r="2" spans="1:34" ht="13" x14ac:dyDescent="0.2">
      <c r="S2" s="262"/>
      <c r="AH2" s="262"/>
    </row>
    <row r="3" spans="1:34" ht="13" x14ac:dyDescent="0.2">
      <c r="C3" s="262"/>
      <c r="D3" s="262"/>
      <c r="E3" s="262"/>
      <c r="F3" s="262"/>
      <c r="G3" s="262"/>
      <c r="H3" s="262"/>
      <c r="I3" s="262"/>
      <c r="J3" s="262"/>
      <c r="K3" s="262"/>
      <c r="L3" s="262"/>
      <c r="M3" s="262"/>
      <c r="N3" s="262"/>
      <c r="O3" s="262"/>
      <c r="P3" s="262"/>
      <c r="Q3" s="262"/>
      <c r="R3" s="262"/>
      <c r="S3" s="262"/>
      <c r="U3" s="262"/>
      <c r="V3" s="262"/>
      <c r="W3" s="262"/>
      <c r="X3" s="262"/>
      <c r="Y3" s="262"/>
      <c r="Z3" s="262"/>
      <c r="AA3" s="262"/>
      <c r="AB3" s="262"/>
      <c r="AC3" s="262"/>
      <c r="AD3" s="262"/>
      <c r="AE3" s="262"/>
      <c r="AF3" s="262"/>
      <c r="AG3" s="262"/>
      <c r="AH3" s="262"/>
    </row>
    <row r="4" spans="1:34" ht="13" x14ac:dyDescent="0.2"/>
    <row r="5" spans="1:34" ht="13" x14ac:dyDescent="0.2"/>
    <row r="6" spans="1:34" ht="13" x14ac:dyDescent="0.2"/>
    <row r="7" spans="1:34" ht="13" x14ac:dyDescent="0.2"/>
    <row r="8" spans="1:34" ht="13" x14ac:dyDescent="0.2"/>
    <row r="9" spans="1:34" ht="13" x14ac:dyDescent="0.2">
      <c r="AH9" s="262"/>
    </row>
    <row r="10" spans="1:34" ht="13" x14ac:dyDescent="0.2"/>
    <row r="11" spans="1:34" ht="13" x14ac:dyDescent="0.2"/>
    <row r="12" spans="1:34" ht="13" x14ac:dyDescent="0.2"/>
    <row r="13" spans="1:34" ht="13" x14ac:dyDescent="0.2"/>
    <row r="14" spans="1:34" ht="13" x14ac:dyDescent="0.2"/>
    <row r="15" spans="1:34" ht="13" x14ac:dyDescent="0.2"/>
    <row r="16" spans="1:34" ht="13" x14ac:dyDescent="0.2"/>
    <row r="17" spans="12:34" ht="13" x14ac:dyDescent="0.2">
      <c r="AH17" s="262"/>
    </row>
    <row r="18" spans="12:34" ht="13" x14ac:dyDescent="0.2"/>
    <row r="19" spans="12:34" ht="13" x14ac:dyDescent="0.2"/>
    <row r="20" spans="12:34" ht="13" x14ac:dyDescent="0.2">
      <c r="AH20" s="262"/>
    </row>
    <row r="21" spans="12:34" ht="13" x14ac:dyDescent="0.2">
      <c r="AH21" s="262"/>
    </row>
    <row r="22" spans="12:34" ht="13" x14ac:dyDescent="0.2"/>
    <row r="23" spans="12:34" ht="13" x14ac:dyDescent="0.2"/>
    <row r="24" spans="12:34" ht="13" x14ac:dyDescent="0.2">
      <c r="Q24" s="262"/>
    </row>
    <row r="25" spans="12:34" ht="13" x14ac:dyDescent="0.2"/>
    <row r="26" spans="12:34" ht="13" x14ac:dyDescent="0.2"/>
    <row r="27" spans="12:34" ht="13" x14ac:dyDescent="0.2"/>
    <row r="28" spans="12:34" ht="13" x14ac:dyDescent="0.2">
      <c r="O28" s="262"/>
      <c r="T28" s="262"/>
      <c r="AH28" s="262"/>
    </row>
    <row r="29" spans="12:34" ht="13" x14ac:dyDescent="0.2"/>
    <row r="30" spans="12:34" ht="13" x14ac:dyDescent="0.2"/>
    <row r="31" spans="12:34" ht="13" x14ac:dyDescent="0.2">
      <c r="Q31" s="262"/>
    </row>
    <row r="32" spans="12:34" ht="13" x14ac:dyDescent="0.2">
      <c r="L32" s="262"/>
    </row>
    <row r="33" spans="2:34" ht="13" x14ac:dyDescent="0.2">
      <c r="C33" s="262"/>
      <c r="E33" s="262"/>
      <c r="G33" s="262"/>
      <c r="I33" s="262"/>
      <c r="X33" s="262"/>
    </row>
    <row r="34" spans="2:34" ht="13" x14ac:dyDescent="0.2">
      <c r="B34" s="262"/>
      <c r="P34" s="262"/>
      <c r="R34" s="262"/>
      <c r="T34" s="262"/>
    </row>
    <row r="35" spans="2:34" ht="13" x14ac:dyDescent="0.2">
      <c r="D35" s="262"/>
      <c r="W35" s="262"/>
      <c r="AC35" s="262"/>
      <c r="AD35" s="262"/>
      <c r="AE35" s="262"/>
      <c r="AF35" s="262"/>
      <c r="AG35" s="262"/>
      <c r="AH35" s="262"/>
    </row>
    <row r="36" spans="2:34" ht="13" x14ac:dyDescent="0.2">
      <c r="H36" s="262"/>
      <c r="J36" s="262"/>
      <c r="K36" s="262"/>
      <c r="M36" s="262"/>
      <c r="Y36" s="262"/>
      <c r="Z36" s="262"/>
      <c r="AA36" s="262"/>
      <c r="AB36" s="262"/>
      <c r="AC36" s="262"/>
      <c r="AD36" s="262"/>
      <c r="AE36" s="262"/>
      <c r="AF36" s="262"/>
      <c r="AG36" s="262"/>
      <c r="AH36" s="262"/>
    </row>
    <row r="37" spans="2:34" ht="13" x14ac:dyDescent="0.2">
      <c r="AH37" s="262"/>
    </row>
    <row r="38" spans="2:34" ht="13" x14ac:dyDescent="0.2">
      <c r="AG38" s="262"/>
      <c r="AH38" s="262"/>
    </row>
    <row r="39" spans="2:34" ht="13" x14ac:dyDescent="0.2"/>
    <row r="40" spans="2:34" ht="13" x14ac:dyDescent="0.2">
      <c r="X40" s="262"/>
    </row>
    <row r="41" spans="2:34" ht="13" x14ac:dyDescent="0.2">
      <c r="R41" s="262"/>
    </row>
    <row r="42" spans="2:34" ht="13" x14ac:dyDescent="0.2">
      <c r="W42" s="262"/>
    </row>
    <row r="43" spans="2:34" ht="13" x14ac:dyDescent="0.2">
      <c r="Y43" s="262"/>
      <c r="Z43" s="262"/>
      <c r="AA43" s="262"/>
      <c r="AB43" s="262"/>
      <c r="AC43" s="262"/>
      <c r="AD43" s="262"/>
      <c r="AE43" s="262"/>
      <c r="AF43" s="262"/>
      <c r="AG43" s="262"/>
      <c r="AH43" s="262"/>
    </row>
    <row r="44" spans="2:34" ht="13" x14ac:dyDescent="0.2">
      <c r="AH44" s="262"/>
    </row>
    <row r="45" spans="2:34" ht="13" x14ac:dyDescent="0.2">
      <c r="X45" s="262"/>
    </row>
    <row r="46" spans="2:34" ht="13" x14ac:dyDescent="0.2"/>
    <row r="47" spans="2:34" ht="13" x14ac:dyDescent="0.2"/>
    <row r="48" spans="2:34" ht="13" x14ac:dyDescent="0.2">
      <c r="W48" s="262"/>
      <c r="Y48" s="262"/>
      <c r="Z48" s="262"/>
      <c r="AA48" s="262"/>
      <c r="AB48" s="262"/>
      <c r="AC48" s="262"/>
      <c r="AD48" s="262"/>
      <c r="AE48" s="262"/>
      <c r="AF48" s="262"/>
      <c r="AG48" s="262"/>
      <c r="AH48" s="262"/>
    </row>
    <row r="49" spans="28:34" ht="13" x14ac:dyDescent="0.2"/>
    <row r="50" spans="28:34" ht="13" x14ac:dyDescent="0.2">
      <c r="AE50" s="262"/>
      <c r="AF50" s="262"/>
      <c r="AG50" s="262"/>
      <c r="AH50" s="262"/>
    </row>
    <row r="51" spans="28:34" ht="13" x14ac:dyDescent="0.2">
      <c r="AC51" s="262"/>
      <c r="AD51" s="262"/>
      <c r="AE51" s="262"/>
      <c r="AF51" s="262"/>
      <c r="AG51" s="262"/>
      <c r="AH51" s="262"/>
    </row>
    <row r="52" spans="28:34" ht="13" x14ac:dyDescent="0.2"/>
    <row r="53" spans="28:34" ht="13" x14ac:dyDescent="0.2">
      <c r="AF53" s="262"/>
      <c r="AG53" s="262"/>
      <c r="AH53" s="262"/>
    </row>
    <row r="54" spans="28:34" ht="13" x14ac:dyDescent="0.2">
      <c r="AH54" s="262"/>
    </row>
    <row r="55" spans="28:34" ht="13" x14ac:dyDescent="0.2"/>
    <row r="56" spans="28:34" ht="13" x14ac:dyDescent="0.2">
      <c r="AB56" s="262"/>
      <c r="AC56" s="262"/>
      <c r="AD56" s="262"/>
      <c r="AE56" s="262"/>
      <c r="AF56" s="262"/>
      <c r="AG56" s="262"/>
      <c r="AH56" s="262"/>
    </row>
    <row r="57" spans="28:34" ht="13" x14ac:dyDescent="0.2">
      <c r="AH57" s="262"/>
    </row>
    <row r="58" spans="28:34" ht="13" x14ac:dyDescent="0.2">
      <c r="AH58" s="262"/>
    </row>
    <row r="59" spans="28:34" ht="13" x14ac:dyDescent="0.2"/>
    <row r="60" spans="28:34" ht="13" x14ac:dyDescent="0.2"/>
    <row r="61" spans="28:34" ht="13" x14ac:dyDescent="0.2"/>
    <row r="62" spans="28:34" ht="13" x14ac:dyDescent="0.2"/>
    <row r="63" spans="28:34" ht="13" x14ac:dyDescent="0.2">
      <c r="AH63" s="262"/>
    </row>
    <row r="64" spans="28:34" ht="13" x14ac:dyDescent="0.2">
      <c r="AG64" s="262"/>
      <c r="AH64" s="262"/>
    </row>
    <row r="65" spans="28:34" ht="13" x14ac:dyDescent="0.2"/>
    <row r="66" spans="28:34" ht="13" x14ac:dyDescent="0.2"/>
    <row r="67" spans="28:34" ht="13" x14ac:dyDescent="0.2"/>
    <row r="68" spans="28:34" ht="13" x14ac:dyDescent="0.2">
      <c r="AB68" s="262"/>
      <c r="AC68" s="262"/>
      <c r="AD68" s="262"/>
      <c r="AE68" s="262"/>
      <c r="AF68" s="262"/>
      <c r="AG68" s="262"/>
      <c r="AH68" s="262"/>
    </row>
    <row r="69" spans="28:34" ht="13" x14ac:dyDescent="0.2">
      <c r="AF69" s="262"/>
      <c r="AG69" s="262"/>
      <c r="AH69" s="262"/>
    </row>
    <row r="70" spans="28:34" ht="13" x14ac:dyDescent="0.2"/>
    <row r="71" spans="28:34" ht="13" x14ac:dyDescent="0.2"/>
    <row r="72" spans="28:34" ht="13" x14ac:dyDescent="0.2"/>
    <row r="73" spans="28:34" ht="13" x14ac:dyDescent="0.2"/>
    <row r="74" spans="28:34" ht="13" x14ac:dyDescent="0.2"/>
    <row r="75" spans="28:34" ht="13" x14ac:dyDescent="0.2">
      <c r="AH75" s="262"/>
    </row>
    <row r="76" spans="28:34" ht="13" x14ac:dyDescent="0.2">
      <c r="AF76" s="262"/>
      <c r="AG76" s="262"/>
      <c r="AH76" s="262"/>
    </row>
    <row r="77" spans="28:34" ht="13" x14ac:dyDescent="0.2">
      <c r="AG77" s="262"/>
      <c r="AH77" s="262"/>
    </row>
    <row r="78" spans="28:34" ht="13" x14ac:dyDescent="0.2"/>
    <row r="79" spans="28:34" ht="13" x14ac:dyDescent="0.2"/>
    <row r="80" spans="28:34" ht="13" x14ac:dyDescent="0.2"/>
    <row r="81" spans="25:34" ht="13" x14ac:dyDescent="0.2"/>
    <row r="82" spans="25:34" ht="13" x14ac:dyDescent="0.2">
      <c r="Y82" s="262"/>
    </row>
    <row r="83" spans="25:34" ht="13" x14ac:dyDescent="0.2">
      <c r="Y83" s="262"/>
      <c r="Z83" s="262"/>
      <c r="AA83" s="262"/>
      <c r="AB83" s="262"/>
      <c r="AC83" s="262"/>
      <c r="AD83" s="262"/>
      <c r="AE83" s="262"/>
      <c r="AF83" s="262"/>
      <c r="AG83" s="262"/>
      <c r="AH83" s="262"/>
    </row>
    <row r="84" spans="25:34" ht="13" x14ac:dyDescent="0.2"/>
    <row r="85" spans="25:34" ht="13" x14ac:dyDescent="0.2"/>
    <row r="86" spans="25:34" ht="13" x14ac:dyDescent="0.2"/>
    <row r="87" spans="25:34" ht="13" x14ac:dyDescent="0.2"/>
    <row r="88" spans="25:34" ht="13" x14ac:dyDescent="0.2">
      <c r="AH88" s="262"/>
    </row>
    <row r="89" spans="25:34" ht="13" x14ac:dyDescent="0.2"/>
    <row r="90" spans="25:34" ht="13" x14ac:dyDescent="0.2"/>
    <row r="91" spans="25:34" ht="13" x14ac:dyDescent="0.2"/>
    <row r="92" spans="25:34" ht="13.5" customHeight="1" x14ac:dyDescent="0.2"/>
    <row r="93" spans="25:34" ht="13.5" customHeight="1" x14ac:dyDescent="0.2"/>
    <row r="94" spans="25:34" ht="13.5" customHeight="1" x14ac:dyDescent="0.2">
      <c r="AF94" s="262"/>
      <c r="AG94" s="262"/>
      <c r="AH94" s="262"/>
    </row>
    <row r="95" spans="25:34" ht="13.5" customHeight="1" x14ac:dyDescent="0.2">
      <c r="AH95" s="262"/>
    </row>
    <row r="96" spans="25:34" ht="13.5" customHeight="1" x14ac:dyDescent="0.2"/>
    <row r="97" spans="33:34" ht="13.5" customHeight="1" x14ac:dyDescent="0.2"/>
    <row r="98" spans="33:34" ht="13.5" customHeight="1" x14ac:dyDescent="0.2"/>
    <row r="99" spans="33:34" ht="13.5" customHeight="1" x14ac:dyDescent="0.2"/>
    <row r="100" spans="33:34" ht="13.5" customHeight="1" x14ac:dyDescent="0.2"/>
    <row r="101" spans="33:34" ht="13.5" customHeight="1" x14ac:dyDescent="0.2">
      <c r="AH101" s="262"/>
    </row>
    <row r="102" spans="33:34" ht="13.5" customHeight="1" x14ac:dyDescent="0.2"/>
    <row r="103" spans="33:34" ht="13.5" customHeight="1" x14ac:dyDescent="0.2"/>
    <row r="104" spans="33:34" ht="13.5" customHeight="1" x14ac:dyDescent="0.2">
      <c r="AG104" s="262"/>
      <c r="AH104" s="262"/>
    </row>
    <row r="105" spans="33:34" ht="13.5" customHeight="1" x14ac:dyDescent="0.2"/>
    <row r="106" spans="33:34" ht="13.5" customHeight="1" x14ac:dyDescent="0.2"/>
    <row r="107" spans="33:34" ht="13.5" customHeight="1" x14ac:dyDescent="0.2"/>
    <row r="108" spans="33:34" ht="13.5" customHeight="1" x14ac:dyDescent="0.2"/>
    <row r="109" spans="33:34" ht="13.5" customHeight="1" x14ac:dyDescent="0.2"/>
    <row r="110" spans="33:34" ht="13.5" customHeight="1" x14ac:dyDescent="0.2"/>
    <row r="111" spans="33:34" ht="13.5" customHeight="1" x14ac:dyDescent="0.2"/>
    <row r="112" spans="33:34" ht="13.5" customHeight="1" x14ac:dyDescent="0.2"/>
    <row r="113" spans="34:122" ht="13.5" customHeight="1" x14ac:dyDescent="0.2"/>
    <row r="114" spans="34:122" ht="13.5" customHeight="1" x14ac:dyDescent="0.2"/>
    <row r="115" spans="34:122" ht="13.5" customHeight="1" x14ac:dyDescent="0.2"/>
    <row r="116" spans="34:122" ht="13.5" customHeight="1" x14ac:dyDescent="0.2">
      <c r="AH116" s="262"/>
    </row>
    <row r="117" spans="34:122" ht="13.5" customHeight="1" x14ac:dyDescent="0.2"/>
    <row r="118" spans="34:122" ht="13.5" customHeight="1" x14ac:dyDescent="0.2"/>
    <row r="119" spans="34:122" ht="13.5" customHeight="1" x14ac:dyDescent="0.2"/>
    <row r="120" spans="34:122" ht="13.5" customHeight="1" x14ac:dyDescent="0.2">
      <c r="AH120" s="262"/>
    </row>
    <row r="121" spans="34:122" ht="13.5" customHeight="1" x14ac:dyDescent="0.2">
      <c r="AH121" s="262"/>
    </row>
    <row r="122" spans="34:122" ht="13.5" customHeight="1" x14ac:dyDescent="0.2"/>
    <row r="123" spans="34:122" ht="13.5" customHeight="1" x14ac:dyDescent="0.2"/>
    <row r="124" spans="34:122" ht="13.5" customHeight="1" x14ac:dyDescent="0.2"/>
    <row r="125" spans="34:122" ht="13.5" customHeight="1" x14ac:dyDescent="0.2">
      <c r="DR125" s="262" t="s">
        <v>496</v>
      </c>
    </row>
  </sheetData>
  <sheetProtection algorithmName="SHA-512" hashValue="He0wHSumNJmxQk2SABDgmElQCFJW4F0paF9TtI1F9PgEmzhzAtNFrLn1ukPv4+peq7FddTbjLsDDLx/2GyBkWw==" saltValue="cCKlUk5JaOTuMDFQrVd1AA=="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E42F11-9972-40B2-BF05-327565F84284}">
  <sheetPr>
    <pageSetUpPr fitToPage="1"/>
  </sheetPr>
  <dimension ref="A1:DR125"/>
  <sheetViews>
    <sheetView showGridLines="0" topLeftCell="A88" zoomScaleNormal="100" zoomScaleSheetLayoutView="55" workbookViewId="0"/>
  </sheetViews>
  <sheetFormatPr defaultColWidth="0" defaultRowHeight="13.5" customHeight="1" zeroHeight="1" x14ac:dyDescent="0.2"/>
  <cols>
    <col min="1" max="34" width="2.453125" style="263" customWidth="1"/>
    <col min="35" max="122" width="2.453125" style="262" customWidth="1"/>
    <col min="123" max="16384" width="2.453125" style="262" hidden="1"/>
  </cols>
  <sheetData>
    <row r="1" spans="2:34" ht="13.5" customHeight="1" x14ac:dyDescent="0.2">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row>
    <row r="2" spans="2:34" ht="13" x14ac:dyDescent="0.2">
      <c r="S2" s="262"/>
      <c r="AH2" s="262"/>
    </row>
    <row r="3" spans="2:34" ht="13" x14ac:dyDescent="0.2">
      <c r="C3" s="262"/>
      <c r="D3" s="262"/>
      <c r="E3" s="262"/>
      <c r="F3" s="262"/>
      <c r="G3" s="262"/>
      <c r="H3" s="262"/>
      <c r="I3" s="262"/>
      <c r="J3" s="262"/>
      <c r="K3" s="262"/>
      <c r="L3" s="262"/>
      <c r="M3" s="262"/>
      <c r="N3" s="262"/>
      <c r="O3" s="262"/>
      <c r="P3" s="262"/>
      <c r="Q3" s="262"/>
      <c r="R3" s="262"/>
      <c r="S3" s="262"/>
      <c r="U3" s="262"/>
      <c r="V3" s="262"/>
      <c r="W3" s="262"/>
      <c r="X3" s="262"/>
      <c r="Y3" s="262"/>
      <c r="Z3" s="262"/>
      <c r="AA3" s="262"/>
      <c r="AB3" s="262"/>
      <c r="AC3" s="262"/>
      <c r="AD3" s="262"/>
      <c r="AE3" s="262"/>
      <c r="AF3" s="262"/>
      <c r="AG3" s="262"/>
      <c r="AH3" s="262"/>
    </row>
    <row r="4" spans="2:34" ht="13" x14ac:dyDescent="0.2"/>
    <row r="5" spans="2:34" ht="13" x14ac:dyDescent="0.2"/>
    <row r="6" spans="2:34" ht="13" x14ac:dyDescent="0.2"/>
    <row r="7" spans="2:34" ht="13" x14ac:dyDescent="0.2"/>
    <row r="8" spans="2:34" ht="13" x14ac:dyDescent="0.2"/>
    <row r="9" spans="2:34" ht="13" x14ac:dyDescent="0.2">
      <c r="AH9" s="262"/>
    </row>
    <row r="10" spans="2:34" ht="13" x14ac:dyDescent="0.2"/>
    <row r="11" spans="2:34" ht="13" x14ac:dyDescent="0.2"/>
    <row r="12" spans="2:34" ht="13" x14ac:dyDescent="0.2"/>
    <row r="13" spans="2:34" ht="13" x14ac:dyDescent="0.2"/>
    <row r="14" spans="2:34" ht="13" x14ac:dyDescent="0.2"/>
    <row r="15" spans="2:34" ht="13" x14ac:dyDescent="0.2"/>
    <row r="16" spans="2:34" ht="13" x14ac:dyDescent="0.2"/>
    <row r="17" spans="12:34" ht="13" x14ac:dyDescent="0.2">
      <c r="AH17" s="262"/>
    </row>
    <row r="18" spans="12:34" ht="13" x14ac:dyDescent="0.2"/>
    <row r="19" spans="12:34" ht="13" x14ac:dyDescent="0.2"/>
    <row r="20" spans="12:34" ht="13" x14ac:dyDescent="0.2">
      <c r="AH20" s="262"/>
    </row>
    <row r="21" spans="12:34" ht="13" x14ac:dyDescent="0.2">
      <c r="AH21" s="262"/>
    </row>
    <row r="22" spans="12:34" ht="13" x14ac:dyDescent="0.2"/>
    <row r="23" spans="12:34" ht="13" x14ac:dyDescent="0.2"/>
    <row r="24" spans="12:34" ht="13" x14ac:dyDescent="0.2">
      <c r="Q24" s="262"/>
    </row>
    <row r="25" spans="12:34" ht="13" x14ac:dyDescent="0.2"/>
    <row r="26" spans="12:34" ht="13" x14ac:dyDescent="0.2"/>
    <row r="27" spans="12:34" ht="13" x14ac:dyDescent="0.2"/>
    <row r="28" spans="12:34" ht="13" x14ac:dyDescent="0.2">
      <c r="O28" s="262"/>
      <c r="T28" s="262"/>
      <c r="AH28" s="262"/>
    </row>
    <row r="29" spans="12:34" ht="13" x14ac:dyDescent="0.2"/>
    <row r="30" spans="12:34" ht="13" x14ac:dyDescent="0.2"/>
    <row r="31" spans="12:34" ht="13" x14ac:dyDescent="0.2">
      <c r="Q31" s="262"/>
    </row>
    <row r="32" spans="12:34" ht="13" x14ac:dyDescent="0.2">
      <c r="L32" s="262"/>
    </row>
    <row r="33" spans="2:34" ht="13" x14ac:dyDescent="0.2">
      <c r="C33" s="262"/>
      <c r="E33" s="262"/>
      <c r="G33" s="262"/>
      <c r="I33" s="262"/>
      <c r="X33" s="262"/>
    </row>
    <row r="34" spans="2:34" ht="13" x14ac:dyDescent="0.2">
      <c r="B34" s="262"/>
      <c r="P34" s="262"/>
      <c r="R34" s="262"/>
      <c r="T34" s="262"/>
    </row>
    <row r="35" spans="2:34" ht="13" x14ac:dyDescent="0.2">
      <c r="D35" s="262"/>
      <c r="W35" s="262"/>
      <c r="AC35" s="262"/>
      <c r="AD35" s="262"/>
      <c r="AE35" s="262"/>
      <c r="AF35" s="262"/>
      <c r="AG35" s="262"/>
      <c r="AH35" s="262"/>
    </row>
    <row r="36" spans="2:34" ht="13" x14ac:dyDescent="0.2">
      <c r="H36" s="262"/>
      <c r="J36" s="262"/>
      <c r="K36" s="262"/>
      <c r="M36" s="262"/>
      <c r="Y36" s="262"/>
      <c r="Z36" s="262"/>
      <c r="AA36" s="262"/>
      <c r="AB36" s="262"/>
      <c r="AC36" s="262"/>
      <c r="AD36" s="262"/>
      <c r="AE36" s="262"/>
      <c r="AF36" s="262"/>
      <c r="AG36" s="262"/>
      <c r="AH36" s="262"/>
    </row>
    <row r="37" spans="2:34" ht="13" x14ac:dyDescent="0.2">
      <c r="AH37" s="262"/>
    </row>
    <row r="38" spans="2:34" ht="13" x14ac:dyDescent="0.2">
      <c r="AG38" s="262"/>
      <c r="AH38" s="262"/>
    </row>
    <row r="39" spans="2:34" ht="13" x14ac:dyDescent="0.2"/>
    <row r="40" spans="2:34" ht="13" x14ac:dyDescent="0.2">
      <c r="X40" s="262"/>
    </row>
    <row r="41" spans="2:34" ht="13" x14ac:dyDescent="0.2">
      <c r="R41" s="262"/>
    </row>
    <row r="42" spans="2:34" ht="13" x14ac:dyDescent="0.2">
      <c r="W42" s="262"/>
    </row>
    <row r="43" spans="2:34" ht="13" x14ac:dyDescent="0.2">
      <c r="Y43" s="262"/>
      <c r="Z43" s="262"/>
      <c r="AA43" s="262"/>
      <c r="AB43" s="262"/>
      <c r="AC43" s="262"/>
      <c r="AD43" s="262"/>
      <c r="AE43" s="262"/>
      <c r="AF43" s="262"/>
      <c r="AG43" s="262"/>
      <c r="AH43" s="262"/>
    </row>
    <row r="44" spans="2:34" ht="13" x14ac:dyDescent="0.2">
      <c r="AH44" s="262"/>
    </row>
    <row r="45" spans="2:34" ht="13" x14ac:dyDescent="0.2">
      <c r="X45" s="262"/>
    </row>
    <row r="46" spans="2:34" ht="13" x14ac:dyDescent="0.2"/>
    <row r="47" spans="2:34" ht="13" x14ac:dyDescent="0.2"/>
    <row r="48" spans="2:34" ht="13" x14ac:dyDescent="0.2">
      <c r="W48" s="262"/>
      <c r="Y48" s="262"/>
      <c r="Z48" s="262"/>
      <c r="AA48" s="262"/>
      <c r="AB48" s="262"/>
      <c r="AC48" s="262"/>
      <c r="AD48" s="262"/>
      <c r="AE48" s="262"/>
      <c r="AF48" s="262"/>
      <c r="AG48" s="262"/>
      <c r="AH48" s="262"/>
    </row>
    <row r="49" spans="28:34" ht="13" x14ac:dyDescent="0.2"/>
    <row r="50" spans="28:34" ht="13" x14ac:dyDescent="0.2">
      <c r="AE50" s="262"/>
      <c r="AF50" s="262"/>
      <c r="AG50" s="262"/>
      <c r="AH50" s="262"/>
    </row>
    <row r="51" spans="28:34" ht="13" x14ac:dyDescent="0.2">
      <c r="AC51" s="262"/>
      <c r="AD51" s="262"/>
      <c r="AE51" s="262"/>
      <c r="AF51" s="262"/>
      <c r="AG51" s="262"/>
      <c r="AH51" s="262"/>
    </row>
    <row r="52" spans="28:34" ht="13" x14ac:dyDescent="0.2"/>
    <row r="53" spans="28:34" ht="13" x14ac:dyDescent="0.2">
      <c r="AF53" s="262"/>
      <c r="AG53" s="262"/>
      <c r="AH53" s="262"/>
    </row>
    <row r="54" spans="28:34" ht="13" x14ac:dyDescent="0.2">
      <c r="AH54" s="262"/>
    </row>
    <row r="55" spans="28:34" ht="13" x14ac:dyDescent="0.2"/>
    <row r="56" spans="28:34" ht="13" x14ac:dyDescent="0.2">
      <c r="AB56" s="262"/>
      <c r="AC56" s="262"/>
      <c r="AD56" s="262"/>
      <c r="AE56" s="262"/>
      <c r="AF56" s="262"/>
      <c r="AG56" s="262"/>
      <c r="AH56" s="262"/>
    </row>
    <row r="57" spans="28:34" ht="13" x14ac:dyDescent="0.2">
      <c r="AH57" s="262"/>
    </row>
    <row r="58" spans="28:34" ht="13" x14ac:dyDescent="0.2">
      <c r="AH58" s="262"/>
    </row>
    <row r="59" spans="28:34" ht="13" x14ac:dyDescent="0.2">
      <c r="AG59" s="262"/>
      <c r="AH59" s="262"/>
    </row>
    <row r="60" spans="28:34" ht="13" x14ac:dyDescent="0.2"/>
    <row r="61" spans="28:34" ht="13" x14ac:dyDescent="0.2"/>
    <row r="62" spans="28:34" ht="13" x14ac:dyDescent="0.2"/>
    <row r="63" spans="28:34" ht="13" x14ac:dyDescent="0.2">
      <c r="AH63" s="262"/>
    </row>
    <row r="64" spans="28:34" ht="13" x14ac:dyDescent="0.2">
      <c r="AG64" s="262"/>
      <c r="AH64" s="262"/>
    </row>
    <row r="65" spans="28:34" ht="13" x14ac:dyDescent="0.2"/>
    <row r="66" spans="28:34" ht="13" x14ac:dyDescent="0.2"/>
    <row r="67" spans="28:34" ht="13" x14ac:dyDescent="0.2"/>
    <row r="68" spans="28:34" ht="13" x14ac:dyDescent="0.2">
      <c r="AB68" s="262"/>
      <c r="AC68" s="262"/>
      <c r="AD68" s="262"/>
      <c r="AE68" s="262"/>
      <c r="AF68" s="262"/>
      <c r="AG68" s="262"/>
      <c r="AH68" s="262"/>
    </row>
    <row r="69" spans="28:34" ht="13" x14ac:dyDescent="0.2">
      <c r="AF69" s="262"/>
      <c r="AG69" s="262"/>
      <c r="AH69" s="262"/>
    </row>
    <row r="70" spans="28:34" ht="13" x14ac:dyDescent="0.2"/>
    <row r="71" spans="28:34" ht="13" x14ac:dyDescent="0.2"/>
    <row r="72" spans="28:34" ht="13" x14ac:dyDescent="0.2"/>
    <row r="73" spans="28:34" ht="13" x14ac:dyDescent="0.2"/>
    <row r="74" spans="28:34" ht="13" x14ac:dyDescent="0.2"/>
    <row r="75" spans="28:34" ht="13" x14ac:dyDescent="0.2">
      <c r="AH75" s="262"/>
    </row>
    <row r="76" spans="28:34" ht="13" x14ac:dyDescent="0.2">
      <c r="AF76" s="262"/>
      <c r="AG76" s="262"/>
      <c r="AH76" s="262"/>
    </row>
    <row r="77" spans="28:34" ht="13" x14ac:dyDescent="0.2">
      <c r="AG77" s="262"/>
      <c r="AH77" s="262"/>
    </row>
    <row r="78" spans="28:34" ht="13" x14ac:dyDescent="0.2"/>
    <row r="79" spans="28:34" ht="13" x14ac:dyDescent="0.2"/>
    <row r="80" spans="28:34" ht="13" x14ac:dyDescent="0.2"/>
    <row r="81" spans="25:34" ht="13" x14ac:dyDescent="0.2"/>
    <row r="82" spans="25:34" ht="13" x14ac:dyDescent="0.2">
      <c r="Y82" s="262"/>
    </row>
    <row r="83" spans="25:34" ht="13" x14ac:dyDescent="0.2">
      <c r="Y83" s="262"/>
      <c r="Z83" s="262"/>
      <c r="AA83" s="262"/>
      <c r="AB83" s="262"/>
      <c r="AC83" s="262"/>
      <c r="AD83" s="262"/>
      <c r="AE83" s="262"/>
      <c r="AF83" s="262"/>
      <c r="AG83" s="262"/>
      <c r="AH83" s="262"/>
    </row>
    <row r="84" spans="25:34" ht="13" x14ac:dyDescent="0.2"/>
    <row r="85" spans="25:34" ht="13" x14ac:dyDescent="0.2"/>
    <row r="86" spans="25:34" ht="13" x14ac:dyDescent="0.2"/>
    <row r="87" spans="25:34" ht="13" x14ac:dyDescent="0.2"/>
    <row r="88" spans="25:34" ht="13" x14ac:dyDescent="0.2">
      <c r="AH88" s="262"/>
    </row>
    <row r="89" spans="25:34" ht="13" x14ac:dyDescent="0.2"/>
    <row r="90" spans="25:34" ht="13" x14ac:dyDescent="0.2"/>
    <row r="91" spans="25:34" ht="13" x14ac:dyDescent="0.2"/>
    <row r="92" spans="25:34" ht="13.5" customHeight="1" x14ac:dyDescent="0.2"/>
    <row r="93" spans="25:34" ht="13.5" customHeight="1" x14ac:dyDescent="0.2"/>
    <row r="94" spans="25:34" ht="13.5" customHeight="1" x14ac:dyDescent="0.2">
      <c r="AF94" s="262"/>
      <c r="AG94" s="262"/>
      <c r="AH94" s="262"/>
    </row>
    <row r="95" spans="25:34" ht="13.5" customHeight="1" x14ac:dyDescent="0.2">
      <c r="AH95" s="262"/>
    </row>
    <row r="96" spans="25:34" ht="13.5" customHeight="1" x14ac:dyDescent="0.2"/>
    <row r="97" spans="33:34" ht="13.5" customHeight="1" x14ac:dyDescent="0.2"/>
    <row r="98" spans="33:34" ht="13.5" customHeight="1" x14ac:dyDescent="0.2"/>
    <row r="99" spans="33:34" ht="13.5" customHeight="1" x14ac:dyDescent="0.2"/>
    <row r="100" spans="33:34" ht="13.5" customHeight="1" x14ac:dyDescent="0.2"/>
    <row r="101" spans="33:34" ht="13.5" customHeight="1" x14ac:dyDescent="0.2">
      <c r="AH101" s="262"/>
    </row>
    <row r="102" spans="33:34" ht="13.5" customHeight="1" x14ac:dyDescent="0.2"/>
    <row r="103" spans="33:34" ht="13.5" customHeight="1" x14ac:dyDescent="0.2"/>
    <row r="104" spans="33:34" ht="13.5" customHeight="1" x14ac:dyDescent="0.2">
      <c r="AG104" s="262"/>
      <c r="AH104" s="262"/>
    </row>
    <row r="105" spans="33:34" ht="13.5" customHeight="1" x14ac:dyDescent="0.2"/>
    <row r="106" spans="33:34" ht="13.5" customHeight="1" x14ac:dyDescent="0.2"/>
    <row r="107" spans="33:34" ht="13.5" customHeight="1" x14ac:dyDescent="0.2"/>
    <row r="108" spans="33:34" ht="13.5" customHeight="1" x14ac:dyDescent="0.2"/>
    <row r="109" spans="33:34" ht="13.5" customHeight="1" x14ac:dyDescent="0.2"/>
    <row r="110" spans="33:34" ht="13.5" customHeight="1" x14ac:dyDescent="0.2"/>
    <row r="111" spans="33:34" ht="13.5" customHeight="1" x14ac:dyDescent="0.2"/>
    <row r="112" spans="33:34" ht="13.5" customHeight="1" x14ac:dyDescent="0.2"/>
    <row r="113" spans="34:122" ht="13.5" customHeight="1" x14ac:dyDescent="0.2"/>
    <row r="114" spans="34:122" ht="13.5" customHeight="1" x14ac:dyDescent="0.2"/>
    <row r="115" spans="34:122" ht="13.5" customHeight="1" x14ac:dyDescent="0.2"/>
    <row r="116" spans="34:122" ht="13.5" customHeight="1" x14ac:dyDescent="0.2">
      <c r="AH116" s="262"/>
    </row>
    <row r="117" spans="34:122" ht="13.5" customHeight="1" x14ac:dyDescent="0.2"/>
    <row r="118" spans="34:122" ht="13.5" customHeight="1" x14ac:dyDescent="0.2"/>
    <row r="119" spans="34:122" ht="13.5" customHeight="1" x14ac:dyDescent="0.2"/>
    <row r="120" spans="34:122" ht="13.5" customHeight="1" x14ac:dyDescent="0.2">
      <c r="AH120" s="262"/>
    </row>
    <row r="121" spans="34:122" ht="13.5" customHeight="1" x14ac:dyDescent="0.2">
      <c r="AH121" s="262"/>
    </row>
    <row r="122" spans="34:122" ht="13.5" customHeight="1" x14ac:dyDescent="0.2"/>
    <row r="123" spans="34:122" ht="13.5" customHeight="1" x14ac:dyDescent="0.2"/>
    <row r="124" spans="34:122" ht="13.5" customHeight="1" x14ac:dyDescent="0.2"/>
    <row r="125" spans="34:122" ht="13.5" customHeight="1" x14ac:dyDescent="0.2">
      <c r="DR125" s="262" t="s">
        <v>496</v>
      </c>
    </row>
  </sheetData>
  <sheetProtection algorithmName="SHA-512" hashValue="h4IOlzSaOiuX42tlPT7kKZqL1U+SYIyRnhOYxjus2yZ2KFV1EYyxjMdMmkyqMzA2YHFFxdYj1HZT4iWY/h3HwQ==" saltValue="bJxUZAz8h4qAU8dHcPdr0Q=="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08984375" defaultRowHeight="13" x14ac:dyDescent="0.2"/>
  <cols>
    <col min="1" max="1" width="45.81640625" style="148" customWidth="1"/>
    <col min="2" max="8" width="13.453125" style="148" customWidth="1"/>
    <col min="9" max="16384" width="11.08984375" style="148"/>
  </cols>
  <sheetData>
    <row r="1" spans="1:8" x14ac:dyDescent="0.2">
      <c r="A1" s="142"/>
      <c r="B1" s="143"/>
      <c r="C1" s="144"/>
      <c r="D1" s="145"/>
      <c r="E1" s="146"/>
      <c r="F1" s="146"/>
      <c r="G1" s="146"/>
      <c r="H1" s="147"/>
    </row>
    <row r="2" spans="1:8" x14ac:dyDescent="0.2">
      <c r="A2" s="149"/>
      <c r="B2" s="150"/>
      <c r="C2" s="151"/>
      <c r="D2" s="152" t="s">
        <v>50</v>
      </c>
      <c r="E2" s="153"/>
      <c r="F2" s="154" t="s">
        <v>547</v>
      </c>
      <c r="G2" s="155"/>
      <c r="H2" s="156"/>
    </row>
    <row r="3" spans="1:8" x14ac:dyDescent="0.2">
      <c r="A3" s="152" t="s">
        <v>540</v>
      </c>
      <c r="B3" s="157"/>
      <c r="C3" s="158"/>
      <c r="D3" s="159">
        <v>46415</v>
      </c>
      <c r="E3" s="160"/>
      <c r="F3" s="161">
        <v>43773</v>
      </c>
      <c r="G3" s="162"/>
      <c r="H3" s="163"/>
    </row>
    <row r="4" spans="1:8" x14ac:dyDescent="0.2">
      <c r="A4" s="164"/>
      <c r="B4" s="165"/>
      <c r="C4" s="166"/>
      <c r="D4" s="167">
        <v>36942</v>
      </c>
      <c r="E4" s="168"/>
      <c r="F4" s="169">
        <v>30346</v>
      </c>
      <c r="G4" s="170"/>
      <c r="H4" s="171"/>
    </row>
    <row r="5" spans="1:8" x14ac:dyDescent="0.2">
      <c r="A5" s="152" t="s">
        <v>542</v>
      </c>
      <c r="B5" s="157"/>
      <c r="C5" s="158"/>
      <c r="D5" s="159">
        <v>27624</v>
      </c>
      <c r="E5" s="160"/>
      <c r="F5" s="161">
        <v>51565</v>
      </c>
      <c r="G5" s="162"/>
      <c r="H5" s="163"/>
    </row>
    <row r="6" spans="1:8" x14ac:dyDescent="0.2">
      <c r="A6" s="164"/>
      <c r="B6" s="165"/>
      <c r="C6" s="166"/>
      <c r="D6" s="167">
        <v>21334</v>
      </c>
      <c r="E6" s="168"/>
      <c r="F6" s="169">
        <v>35359</v>
      </c>
      <c r="G6" s="170"/>
      <c r="H6" s="171"/>
    </row>
    <row r="7" spans="1:8" x14ac:dyDescent="0.2">
      <c r="A7" s="152" t="s">
        <v>543</v>
      </c>
      <c r="B7" s="157"/>
      <c r="C7" s="158"/>
      <c r="D7" s="159">
        <v>42272</v>
      </c>
      <c r="E7" s="160"/>
      <c r="F7" s="161">
        <v>46686</v>
      </c>
      <c r="G7" s="162"/>
      <c r="H7" s="163"/>
    </row>
    <row r="8" spans="1:8" x14ac:dyDescent="0.2">
      <c r="A8" s="164"/>
      <c r="B8" s="165"/>
      <c r="C8" s="166"/>
      <c r="D8" s="167">
        <v>29604</v>
      </c>
      <c r="E8" s="168"/>
      <c r="F8" s="169">
        <v>32595</v>
      </c>
      <c r="G8" s="170"/>
      <c r="H8" s="171"/>
    </row>
    <row r="9" spans="1:8" x14ac:dyDescent="0.2">
      <c r="A9" s="152" t="s">
        <v>544</v>
      </c>
      <c r="B9" s="157"/>
      <c r="C9" s="158"/>
      <c r="D9" s="159">
        <v>48060</v>
      </c>
      <c r="E9" s="160"/>
      <c r="F9" s="161">
        <v>49796</v>
      </c>
      <c r="G9" s="162"/>
      <c r="H9" s="163"/>
    </row>
    <row r="10" spans="1:8" x14ac:dyDescent="0.2">
      <c r="A10" s="164"/>
      <c r="B10" s="165"/>
      <c r="C10" s="166"/>
      <c r="D10" s="167">
        <v>37162</v>
      </c>
      <c r="E10" s="168"/>
      <c r="F10" s="169">
        <v>37281</v>
      </c>
      <c r="G10" s="170"/>
      <c r="H10" s="171"/>
    </row>
    <row r="11" spans="1:8" x14ac:dyDescent="0.2">
      <c r="A11" s="152" t="s">
        <v>545</v>
      </c>
      <c r="B11" s="157"/>
      <c r="C11" s="158"/>
      <c r="D11" s="159">
        <v>40100</v>
      </c>
      <c r="E11" s="160"/>
      <c r="F11" s="161">
        <v>51681</v>
      </c>
      <c r="G11" s="162"/>
      <c r="H11" s="163"/>
    </row>
    <row r="12" spans="1:8" x14ac:dyDescent="0.2">
      <c r="A12" s="164"/>
      <c r="B12" s="165"/>
      <c r="C12" s="172"/>
      <c r="D12" s="167">
        <v>30018</v>
      </c>
      <c r="E12" s="168"/>
      <c r="F12" s="169">
        <v>37226</v>
      </c>
      <c r="G12" s="170"/>
      <c r="H12" s="171"/>
    </row>
    <row r="13" spans="1:8" x14ac:dyDescent="0.2">
      <c r="A13" s="152"/>
      <c r="B13" s="157"/>
      <c r="C13" s="158"/>
      <c r="D13" s="159">
        <v>40894</v>
      </c>
      <c r="E13" s="160"/>
      <c r="F13" s="161">
        <v>48700</v>
      </c>
      <c r="G13" s="173"/>
      <c r="H13" s="163"/>
    </row>
    <row r="14" spans="1:8" x14ac:dyDescent="0.2">
      <c r="A14" s="164"/>
      <c r="B14" s="165"/>
      <c r="C14" s="166"/>
      <c r="D14" s="167">
        <v>31012</v>
      </c>
      <c r="E14" s="168"/>
      <c r="F14" s="169">
        <v>34561</v>
      </c>
      <c r="G14" s="170"/>
      <c r="H14" s="171"/>
    </row>
    <row r="17" spans="1:11" x14ac:dyDescent="0.2">
      <c r="A17" s="148" t="s">
        <v>51</v>
      </c>
    </row>
    <row r="18" spans="1:11" x14ac:dyDescent="0.2">
      <c r="A18" s="174"/>
      <c r="B18" s="174" t="str">
        <f>実質収支比率等に係る経年分析!F$46</f>
        <v>H27</v>
      </c>
      <c r="C18" s="174" t="str">
        <f>実質収支比率等に係る経年分析!G$46</f>
        <v>H28</v>
      </c>
      <c r="D18" s="174" t="str">
        <f>実質収支比率等に係る経年分析!H$46</f>
        <v>H29</v>
      </c>
      <c r="E18" s="174" t="str">
        <f>実質収支比率等に係る経年分析!I$46</f>
        <v>H30</v>
      </c>
      <c r="F18" s="174" t="str">
        <f>実質収支比率等に係る経年分析!J$46</f>
        <v>R01</v>
      </c>
    </row>
    <row r="19" spans="1:11" x14ac:dyDescent="0.2">
      <c r="A19" s="174" t="s">
        <v>52</v>
      </c>
      <c r="B19" s="174">
        <f>ROUND(VALUE(SUBSTITUTE(実質収支比率等に係る経年分析!F$48,"▲","-")),2)</f>
        <v>11.37</v>
      </c>
      <c r="C19" s="174">
        <f>ROUND(VALUE(SUBSTITUTE(実質収支比率等に係る経年分析!G$48,"▲","-")),2)</f>
        <v>14.29</v>
      </c>
      <c r="D19" s="174">
        <f>ROUND(VALUE(SUBSTITUTE(実質収支比率等に係る経年分析!H$48,"▲","-")),2)</f>
        <v>18</v>
      </c>
      <c r="E19" s="174">
        <f>ROUND(VALUE(SUBSTITUTE(実質収支比率等に係る経年分析!I$48,"▲","-")),2)</f>
        <v>15.08</v>
      </c>
      <c r="F19" s="174">
        <f>ROUND(VALUE(SUBSTITUTE(実質収支比率等に係る経年分析!J$48,"▲","-")),2)</f>
        <v>11.84</v>
      </c>
    </row>
    <row r="20" spans="1:11" x14ac:dyDescent="0.2">
      <c r="A20" s="174" t="s">
        <v>53</v>
      </c>
      <c r="B20" s="174">
        <f>ROUND(VALUE(SUBSTITUTE(実質収支比率等に係る経年分析!F$47,"▲","-")),2)</f>
        <v>60.32</v>
      </c>
      <c r="C20" s="174">
        <f>ROUND(VALUE(SUBSTITUTE(実質収支比率等に係る経年分析!G$47,"▲","-")),2)</f>
        <v>60.3</v>
      </c>
      <c r="D20" s="174">
        <f>ROUND(VALUE(SUBSTITUTE(実質収支比率等に係る経年分析!H$47,"▲","-")),2)</f>
        <v>61.27</v>
      </c>
      <c r="E20" s="174">
        <f>ROUND(VALUE(SUBSTITUTE(実質収支比率等に係る経年分析!I$47,"▲","-")),2)</f>
        <v>58.04</v>
      </c>
      <c r="F20" s="174">
        <f>ROUND(VALUE(SUBSTITUTE(実質収支比率等に係る経年分析!J$47,"▲","-")),2)</f>
        <v>54.9</v>
      </c>
    </row>
    <row r="21" spans="1:11" x14ac:dyDescent="0.2">
      <c r="A21" s="174" t="s">
        <v>54</v>
      </c>
      <c r="B21" s="174">
        <f>IF(ISNUMBER(VALUE(SUBSTITUTE(実質収支比率等に係る経年分析!F$49,"▲","-"))),ROUND(VALUE(SUBSTITUTE(実質収支比率等に係る経年分析!F$49,"▲","-")),2),NA())</f>
        <v>13.93</v>
      </c>
      <c r="C21" s="174">
        <f>IF(ISNUMBER(VALUE(SUBSTITUTE(実質収支比率等に係る経年分析!G$49,"▲","-"))),ROUND(VALUE(SUBSTITUTE(実質収支比率等に係る経年分析!G$49,"▲","-")),2),NA())</f>
        <v>3.02</v>
      </c>
      <c r="D21" s="174">
        <f>IF(ISNUMBER(VALUE(SUBSTITUTE(実質収支比率等に係る経年分析!H$49,"▲","-"))),ROUND(VALUE(SUBSTITUTE(実質収支比率等に係る経年分析!H$49,"▲","-")),2),NA())</f>
        <v>3.53</v>
      </c>
      <c r="E21" s="174">
        <f>IF(ISNUMBER(VALUE(SUBSTITUTE(実質収支比率等に係る経年分析!I$49,"▲","-"))),ROUND(VALUE(SUBSTITUTE(実質収支比率等に係る経年分析!I$49,"▲","-")),2),NA())</f>
        <v>-1.9</v>
      </c>
      <c r="F21" s="174">
        <f>IF(ISNUMBER(VALUE(SUBSTITUTE(実質収支比率等に係る経年分析!J$49,"▲","-"))),ROUND(VALUE(SUBSTITUTE(実質収支比率等に係る経年分析!J$49,"▲","-")),2),NA())</f>
        <v>-2.38</v>
      </c>
    </row>
    <row r="24" spans="1:11" x14ac:dyDescent="0.2">
      <c r="A24" s="148" t="s">
        <v>55</v>
      </c>
    </row>
    <row r="25" spans="1:11" x14ac:dyDescent="0.2">
      <c r="A25" s="175"/>
      <c r="B25" s="175" t="str">
        <f>連結実質赤字比率に係る赤字・黒字の構成分析!F$33</f>
        <v>H27</v>
      </c>
      <c r="C25" s="175"/>
      <c r="D25" s="175" t="str">
        <f>連結実質赤字比率に係る赤字・黒字の構成分析!G$33</f>
        <v>H28</v>
      </c>
      <c r="E25" s="175"/>
      <c r="F25" s="175" t="str">
        <f>連結実質赤字比率に係る赤字・黒字の構成分析!H$33</f>
        <v>H29</v>
      </c>
      <c r="G25" s="175"/>
      <c r="H25" s="175" t="str">
        <f>連結実質赤字比率に係る赤字・黒字の構成分析!I$33</f>
        <v>H30</v>
      </c>
      <c r="I25" s="175"/>
      <c r="J25" s="175" t="str">
        <f>連結実質赤字比率に係る赤字・黒字の構成分析!J$33</f>
        <v>R01</v>
      </c>
      <c r="K25" s="175"/>
    </row>
    <row r="26" spans="1:11" x14ac:dyDescent="0.2">
      <c r="A26" s="175"/>
      <c r="B26" s="175" t="s">
        <v>56</v>
      </c>
      <c r="C26" s="175" t="s">
        <v>57</v>
      </c>
      <c r="D26" s="175" t="s">
        <v>56</v>
      </c>
      <c r="E26" s="175" t="s">
        <v>57</v>
      </c>
      <c r="F26" s="175" t="s">
        <v>56</v>
      </c>
      <c r="G26" s="175" t="s">
        <v>57</v>
      </c>
      <c r="H26" s="175" t="s">
        <v>56</v>
      </c>
      <c r="I26" s="175" t="s">
        <v>57</v>
      </c>
      <c r="J26" s="175" t="s">
        <v>56</v>
      </c>
      <c r="K26" s="175" t="s">
        <v>57</v>
      </c>
    </row>
    <row r="27" spans="1:11" x14ac:dyDescent="0.2">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#VALUE!</v>
      </c>
      <c r="C27" s="175" t="e">
        <f>IF(ROUND(VALUE(SUBSTITUTE(連結実質赤字比率に係る赤字・黒字の構成分析!F$43,"▲", "-")), 2) &gt;= 0, ABS(ROUND(VALUE(SUBSTITUTE(連結実質赤字比率に係る赤字・黒字の構成分析!F$43,"▲", "-")), 2)), NA())</f>
        <v>#VALUE!</v>
      </c>
      <c r="D27" s="175" t="e">
        <f>IF(ROUND(VALUE(SUBSTITUTE(連結実質赤字比率に係る赤字・黒字の構成分析!G$43,"▲", "-")), 2) &lt; 0, ABS(ROUND(VALUE(SUBSTITUTE(連結実質赤字比率に係る赤字・黒字の構成分析!G$43,"▲", "-")), 2)), NA())</f>
        <v>#VALUE!</v>
      </c>
      <c r="E27" s="175" t="e">
        <f>IF(ROUND(VALUE(SUBSTITUTE(連結実質赤字比率に係る赤字・黒字の構成分析!G$43,"▲", "-")), 2) &gt;= 0, ABS(ROUND(VALUE(SUBSTITUTE(連結実質赤字比率に係る赤字・黒字の構成分析!G$43,"▲", "-")), 2)), NA())</f>
        <v>#VALUE!</v>
      </c>
      <c r="F27" s="175" t="e">
        <f>IF(ROUND(VALUE(SUBSTITUTE(連結実質赤字比率に係る赤字・黒字の構成分析!H$43,"▲", "-")), 2) &lt; 0, ABS(ROUND(VALUE(SUBSTITUTE(連結実質赤字比率に係る赤字・黒字の構成分析!H$43,"▲", "-")), 2)), NA())</f>
        <v>#VALUE!</v>
      </c>
      <c r="G27" s="175" t="e">
        <f>IF(ROUND(VALUE(SUBSTITUTE(連結実質赤字比率に係る赤字・黒字の構成分析!H$43,"▲", "-")), 2) &gt;= 0, ABS(ROUND(VALUE(SUBSTITUTE(連結実質赤字比率に係る赤字・黒字の構成分析!H$43,"▲", "-")), 2)), NA())</f>
        <v>#VALUE!</v>
      </c>
      <c r="H27" s="175" t="e">
        <f>IF(ROUND(VALUE(SUBSTITUTE(連結実質赤字比率に係る赤字・黒字の構成分析!I$43,"▲", "-")), 2) &lt; 0, ABS(ROUND(VALUE(SUBSTITUTE(連結実質赤字比率に係る赤字・黒字の構成分析!I$43,"▲", "-")), 2)), NA())</f>
        <v>#VALUE!</v>
      </c>
      <c r="I27" s="175" t="e">
        <f>IF(ROUND(VALUE(SUBSTITUTE(連結実質赤字比率に係る赤字・黒字の構成分析!I$43,"▲", "-")), 2) &gt;= 0, ABS(ROUND(VALUE(SUBSTITUTE(連結実質赤字比率に係る赤字・黒字の構成分析!I$43,"▲", "-")), 2)), NA())</f>
        <v>#VALUE!</v>
      </c>
      <c r="J27" s="175" t="e">
        <f>IF(ROUND(VALUE(SUBSTITUTE(連結実質赤字比率に係る赤字・黒字の構成分析!J$43,"▲", "-")), 2) &lt; 0, ABS(ROUND(VALUE(SUBSTITUTE(連結実質赤字比率に係る赤字・黒字の構成分析!J$43,"▲", "-")), 2)), NA())</f>
        <v>#VALUE!</v>
      </c>
      <c r="K27" s="175" t="e">
        <f>IF(ROUND(VALUE(SUBSTITUTE(連結実質赤字比率に係る赤字・黒字の構成分析!J$43,"▲", "-")), 2) &gt;= 0, ABS(ROUND(VALUE(SUBSTITUTE(連結実質赤字比率に係る赤字・黒字の構成分析!J$43,"▲", "-")), 2)), NA())</f>
        <v>#VALUE!</v>
      </c>
    </row>
    <row r="28" spans="1:11" x14ac:dyDescent="0.2">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x14ac:dyDescent="0.2">
      <c r="A29" s="175" t="e">
        <f>IF(連結実質赤字比率に係る赤字・黒字の構成分析!C$41="",NA(),連結実質赤字比率に係る赤字・黒字の構成分析!C$41)</f>
        <v>#N/A</v>
      </c>
      <c r="B29" s="175" t="e">
        <f>IF(ROUND(VALUE(SUBSTITUTE(連結実質赤字比率に係る赤字・黒字の構成分析!F$41,"▲", "-")), 2) &lt; 0, ABS(ROUND(VALUE(SUBSTITUTE(連結実質赤字比率に係る赤字・黒字の構成分析!F$41,"▲", "-")), 2)), NA())</f>
        <v>#VALUE!</v>
      </c>
      <c r="C29" s="175" t="e">
        <f>IF(ROUND(VALUE(SUBSTITUTE(連結実質赤字比率に係る赤字・黒字の構成分析!F$41,"▲", "-")), 2) &gt;= 0, ABS(ROUND(VALUE(SUBSTITUTE(連結実質赤字比率に係る赤字・黒字の構成分析!F$41,"▲", "-")), 2)), NA())</f>
        <v>#VALUE!</v>
      </c>
      <c r="D29" s="175" t="e">
        <f>IF(ROUND(VALUE(SUBSTITUTE(連結実質赤字比率に係る赤字・黒字の構成分析!G$41,"▲", "-")), 2) &lt; 0, ABS(ROUND(VALUE(SUBSTITUTE(連結実質赤字比率に係る赤字・黒字の構成分析!G$41,"▲", "-")), 2)), NA())</f>
        <v>#VALUE!</v>
      </c>
      <c r="E29" s="175" t="e">
        <f>IF(ROUND(VALUE(SUBSTITUTE(連結実質赤字比率に係る赤字・黒字の構成分析!G$41,"▲", "-")), 2) &gt;= 0, ABS(ROUND(VALUE(SUBSTITUTE(連結実質赤字比率に係る赤字・黒字の構成分析!G$41,"▲", "-")), 2)), NA())</f>
        <v>#VALUE!</v>
      </c>
      <c r="F29" s="175" t="e">
        <f>IF(ROUND(VALUE(SUBSTITUTE(連結実質赤字比率に係る赤字・黒字の構成分析!H$41,"▲", "-")), 2) &lt; 0, ABS(ROUND(VALUE(SUBSTITUTE(連結実質赤字比率に係る赤字・黒字の構成分析!H$41,"▲", "-")), 2)), NA())</f>
        <v>#VALUE!</v>
      </c>
      <c r="G29" s="175" t="e">
        <f>IF(ROUND(VALUE(SUBSTITUTE(連結実質赤字比率に係る赤字・黒字の構成分析!H$41,"▲", "-")), 2) &gt;= 0, ABS(ROUND(VALUE(SUBSTITUTE(連結実質赤字比率に係る赤字・黒字の構成分析!H$41,"▲", "-")), 2)), NA())</f>
        <v>#VALUE!</v>
      </c>
      <c r="H29" s="175" t="e">
        <f>IF(ROUND(VALUE(SUBSTITUTE(連結実質赤字比率に係る赤字・黒字の構成分析!I$41,"▲", "-")), 2) &lt; 0, ABS(ROUND(VALUE(SUBSTITUTE(連結実質赤字比率に係る赤字・黒字の構成分析!I$41,"▲", "-")), 2)), NA())</f>
        <v>#VALUE!</v>
      </c>
      <c r="I29" s="175" t="e">
        <f>IF(ROUND(VALUE(SUBSTITUTE(連結実質赤字比率に係る赤字・黒字の構成分析!I$41,"▲", "-")), 2) &gt;= 0, ABS(ROUND(VALUE(SUBSTITUTE(連結実質赤字比率に係る赤字・黒字の構成分析!I$41,"▲", "-")), 2)), NA())</f>
        <v>#VALUE!</v>
      </c>
      <c r="J29" s="175" t="e">
        <f>IF(ROUND(VALUE(SUBSTITUTE(連結実質赤字比率に係る赤字・黒字の構成分析!J$41,"▲", "-")), 2) &lt; 0, ABS(ROUND(VALUE(SUBSTITUTE(連結実質赤字比率に係る赤字・黒字の構成分析!J$41,"▲", "-")), 2)), NA())</f>
        <v>#VALUE!</v>
      </c>
      <c r="K29" s="175" t="e">
        <f>IF(ROUND(VALUE(SUBSTITUTE(連結実質赤字比率に係る赤字・黒字の構成分析!J$41,"▲", "-")), 2) &gt;= 0, ABS(ROUND(VALUE(SUBSTITUTE(連結実質赤字比率に係る赤字・黒字の構成分析!J$41,"▲", "-")), 2)), NA())</f>
        <v>#VALUE!</v>
      </c>
    </row>
    <row r="30" spans="1:11" x14ac:dyDescent="0.2">
      <c r="A30" s="175" t="e">
        <f>IF(連結実質赤字比率に係る赤字・黒字の構成分析!C$40="",NA(),連結実質赤字比率に係る赤字・黒字の構成分析!C$40)</f>
        <v>#N/A</v>
      </c>
      <c r="B30" s="175" t="e">
        <f>IF(ROUND(VALUE(SUBSTITUTE(連結実質赤字比率に係る赤字・黒字の構成分析!F$40,"▲", "-")), 2) &lt; 0, ABS(ROUND(VALUE(SUBSTITUTE(連結実質赤字比率に係る赤字・黒字の構成分析!F$40,"▲", "-")), 2)), NA())</f>
        <v>#VALUE!</v>
      </c>
      <c r="C30" s="175" t="e">
        <f>IF(ROUND(VALUE(SUBSTITUTE(連結実質赤字比率に係る赤字・黒字の構成分析!F$40,"▲", "-")), 2) &gt;= 0, ABS(ROUND(VALUE(SUBSTITUTE(連結実質赤字比率に係る赤字・黒字の構成分析!F$40,"▲", "-")), 2)), NA())</f>
        <v>#VALUE!</v>
      </c>
      <c r="D30" s="175" t="e">
        <f>IF(ROUND(VALUE(SUBSTITUTE(連結実質赤字比率に係る赤字・黒字の構成分析!G$40,"▲", "-")), 2) &lt; 0, ABS(ROUND(VALUE(SUBSTITUTE(連結実質赤字比率に係る赤字・黒字の構成分析!G$40,"▲", "-")), 2)), NA())</f>
        <v>#VALUE!</v>
      </c>
      <c r="E30" s="175" t="e">
        <f>IF(ROUND(VALUE(SUBSTITUTE(連結実質赤字比率に係る赤字・黒字の構成分析!G$40,"▲", "-")), 2) &gt;= 0, ABS(ROUND(VALUE(SUBSTITUTE(連結実質赤字比率に係る赤字・黒字の構成分析!G$40,"▲", "-")), 2)), NA())</f>
        <v>#VALUE!</v>
      </c>
      <c r="F30" s="175" t="e">
        <f>IF(ROUND(VALUE(SUBSTITUTE(連結実質赤字比率に係る赤字・黒字の構成分析!H$40,"▲", "-")), 2) &lt; 0, ABS(ROUND(VALUE(SUBSTITUTE(連結実質赤字比率に係る赤字・黒字の構成分析!H$40,"▲", "-")), 2)), NA())</f>
        <v>#VALUE!</v>
      </c>
      <c r="G30" s="175" t="e">
        <f>IF(ROUND(VALUE(SUBSTITUTE(連結実質赤字比率に係る赤字・黒字の構成分析!H$40,"▲", "-")), 2) &gt;= 0, ABS(ROUND(VALUE(SUBSTITUTE(連結実質赤字比率に係る赤字・黒字の構成分析!H$40,"▲", "-")), 2)), NA())</f>
        <v>#VALUE!</v>
      </c>
      <c r="H30" s="175" t="e">
        <f>IF(ROUND(VALUE(SUBSTITUTE(連結実質赤字比率に係る赤字・黒字の構成分析!I$40,"▲", "-")), 2) &lt; 0, ABS(ROUND(VALUE(SUBSTITUTE(連結実質赤字比率に係る赤字・黒字の構成分析!I$40,"▲", "-")), 2)), NA())</f>
        <v>#VALUE!</v>
      </c>
      <c r="I30" s="175" t="e">
        <f>IF(ROUND(VALUE(SUBSTITUTE(連結実質赤字比率に係る赤字・黒字の構成分析!I$40,"▲", "-")), 2) &gt;= 0, ABS(ROUND(VALUE(SUBSTITUTE(連結実質赤字比率に係る赤字・黒字の構成分析!I$40,"▲", "-")), 2)), NA())</f>
        <v>#VALUE!</v>
      </c>
      <c r="J30" s="175" t="e">
        <f>IF(ROUND(VALUE(SUBSTITUTE(連結実質赤字比率に係る赤字・黒字の構成分析!J$40,"▲", "-")), 2) &lt; 0, ABS(ROUND(VALUE(SUBSTITUTE(連結実質赤字比率に係る赤字・黒字の構成分析!J$40,"▲", "-")), 2)), NA())</f>
        <v>#VALUE!</v>
      </c>
      <c r="K30" s="175" t="e">
        <f>IF(ROUND(VALUE(SUBSTITUTE(連結実質赤字比率に係る赤字・黒字の構成分析!J$40,"▲", "-")), 2) &gt;= 0, ABS(ROUND(VALUE(SUBSTITUTE(連結実質赤字比率に係る赤字・黒字の構成分析!J$40,"▲", "-")), 2)), NA())</f>
        <v>#VALUE!</v>
      </c>
    </row>
    <row r="31" spans="1:11" x14ac:dyDescent="0.2">
      <c r="A31" s="175" t="e">
        <f>IF(連結実質赤字比率に係る赤字・黒字の構成分析!C$39="",NA(),連結実質赤字比率に係る赤字・黒字の構成分析!C$39)</f>
        <v>#N/A</v>
      </c>
      <c r="B31" s="175" t="e">
        <f>IF(ROUND(VALUE(SUBSTITUTE(連結実質赤字比率に係る赤字・黒字の構成分析!F$39,"▲", "-")), 2) &lt; 0, ABS(ROUND(VALUE(SUBSTITUTE(連結実質赤字比率に係る赤字・黒字の構成分析!F$39,"▲", "-")), 2)), NA())</f>
        <v>#VALUE!</v>
      </c>
      <c r="C31" s="175" t="e">
        <f>IF(ROUND(VALUE(SUBSTITUTE(連結実質赤字比率に係る赤字・黒字の構成分析!F$39,"▲", "-")), 2) &gt;= 0, ABS(ROUND(VALUE(SUBSTITUTE(連結実質赤字比率に係る赤字・黒字の構成分析!F$39,"▲", "-")), 2)), NA())</f>
        <v>#VALUE!</v>
      </c>
      <c r="D31" s="175" t="e">
        <f>IF(ROUND(VALUE(SUBSTITUTE(連結実質赤字比率に係る赤字・黒字の構成分析!G$39,"▲", "-")), 2) &lt; 0, ABS(ROUND(VALUE(SUBSTITUTE(連結実質赤字比率に係る赤字・黒字の構成分析!G$39,"▲", "-")), 2)), NA())</f>
        <v>#VALUE!</v>
      </c>
      <c r="E31" s="175" t="e">
        <f>IF(ROUND(VALUE(SUBSTITUTE(連結実質赤字比率に係る赤字・黒字の構成分析!G$39,"▲", "-")), 2) &gt;= 0, ABS(ROUND(VALUE(SUBSTITUTE(連結実質赤字比率に係る赤字・黒字の構成分析!G$39,"▲", "-")), 2)), NA())</f>
        <v>#VALUE!</v>
      </c>
      <c r="F31" s="175" t="e">
        <f>IF(ROUND(VALUE(SUBSTITUTE(連結実質赤字比率に係る赤字・黒字の構成分析!H$39,"▲", "-")), 2) &lt; 0, ABS(ROUND(VALUE(SUBSTITUTE(連結実質赤字比率に係る赤字・黒字の構成分析!H$39,"▲", "-")), 2)), NA())</f>
        <v>#VALUE!</v>
      </c>
      <c r="G31" s="175" t="e">
        <f>IF(ROUND(VALUE(SUBSTITUTE(連結実質赤字比率に係る赤字・黒字の構成分析!H$39,"▲", "-")), 2) &gt;= 0, ABS(ROUND(VALUE(SUBSTITUTE(連結実質赤字比率に係る赤字・黒字の構成分析!H$39,"▲", "-")), 2)), NA())</f>
        <v>#VALUE!</v>
      </c>
      <c r="H31" s="175" t="e">
        <f>IF(ROUND(VALUE(SUBSTITUTE(連結実質赤字比率に係る赤字・黒字の構成分析!I$39,"▲", "-")), 2) &lt; 0, ABS(ROUND(VALUE(SUBSTITUTE(連結実質赤字比率に係る赤字・黒字の構成分析!I$39,"▲", "-")), 2)), NA())</f>
        <v>#VALUE!</v>
      </c>
      <c r="I31" s="175" t="e">
        <f>IF(ROUND(VALUE(SUBSTITUTE(連結実質赤字比率に係る赤字・黒字の構成分析!I$39,"▲", "-")), 2) &gt;= 0, ABS(ROUND(VALUE(SUBSTITUTE(連結実質赤字比率に係る赤字・黒字の構成分析!I$39,"▲", "-")), 2)), NA())</f>
        <v>#VALUE!</v>
      </c>
      <c r="J31" s="175" t="e">
        <f>IF(ROUND(VALUE(SUBSTITUTE(連結実質赤字比率に係る赤字・黒字の構成分析!J$39,"▲", "-")), 2) &lt; 0, ABS(ROUND(VALUE(SUBSTITUTE(連結実質赤字比率に係る赤字・黒字の構成分析!J$39,"▲", "-")), 2)), NA())</f>
        <v>#VALUE!</v>
      </c>
      <c r="K31" s="175" t="e">
        <f>IF(ROUND(VALUE(SUBSTITUTE(連結実質赤字比率に係る赤字・黒字の構成分析!J$39,"▲", "-")), 2) &gt;= 0, ABS(ROUND(VALUE(SUBSTITUTE(連結実質赤字比率に係る赤字・黒字の構成分析!J$39,"▲", "-")), 2)), NA())</f>
        <v>#VALUE!</v>
      </c>
    </row>
    <row r="32" spans="1:11" x14ac:dyDescent="0.2">
      <c r="A32" s="175" t="e">
        <f>IF(連結実質赤字比率に係る赤字・黒字の構成分析!C$38="",NA(),連結実質赤字比率に係る赤字・黒字の構成分析!C$38)</f>
        <v>#N/A</v>
      </c>
      <c r="B32" s="175" t="e">
        <f>IF(ROUND(VALUE(SUBSTITUTE(連結実質赤字比率に係る赤字・黒字の構成分析!F$38,"▲", "-")), 2) &lt; 0, ABS(ROUND(VALUE(SUBSTITUTE(連結実質赤字比率に係る赤字・黒字の構成分析!F$38,"▲", "-")), 2)), NA())</f>
        <v>#VALUE!</v>
      </c>
      <c r="C32" s="175" t="e">
        <f>IF(ROUND(VALUE(SUBSTITUTE(連結実質赤字比率に係る赤字・黒字の構成分析!F$38,"▲", "-")), 2) &gt;= 0, ABS(ROUND(VALUE(SUBSTITUTE(連結実質赤字比率に係る赤字・黒字の構成分析!F$38,"▲", "-")), 2)), NA())</f>
        <v>#VALUE!</v>
      </c>
      <c r="D32" s="175" t="e">
        <f>IF(ROUND(VALUE(SUBSTITUTE(連結実質赤字比率に係る赤字・黒字の構成分析!G$38,"▲", "-")), 2) &lt; 0, ABS(ROUND(VALUE(SUBSTITUTE(連結実質赤字比率に係る赤字・黒字の構成分析!G$38,"▲", "-")), 2)), NA())</f>
        <v>#VALUE!</v>
      </c>
      <c r="E32" s="175" t="e">
        <f>IF(ROUND(VALUE(SUBSTITUTE(連結実質赤字比率に係る赤字・黒字の構成分析!G$38,"▲", "-")), 2) &gt;= 0, ABS(ROUND(VALUE(SUBSTITUTE(連結実質赤字比率に係る赤字・黒字の構成分析!G$38,"▲", "-")), 2)), NA())</f>
        <v>#VALUE!</v>
      </c>
      <c r="F32" s="175" t="e">
        <f>IF(ROUND(VALUE(SUBSTITUTE(連結実質赤字比率に係る赤字・黒字の構成分析!H$38,"▲", "-")), 2) &lt; 0, ABS(ROUND(VALUE(SUBSTITUTE(連結実質赤字比率に係る赤字・黒字の構成分析!H$38,"▲", "-")), 2)), NA())</f>
        <v>#VALUE!</v>
      </c>
      <c r="G32" s="175" t="e">
        <f>IF(ROUND(VALUE(SUBSTITUTE(連結実質赤字比率に係る赤字・黒字の構成分析!H$38,"▲", "-")), 2) &gt;= 0, ABS(ROUND(VALUE(SUBSTITUTE(連結実質赤字比率に係る赤字・黒字の構成分析!H$38,"▲", "-")), 2)), NA())</f>
        <v>#VALUE!</v>
      </c>
      <c r="H32" s="175" t="e">
        <f>IF(ROUND(VALUE(SUBSTITUTE(連結実質赤字比率に係る赤字・黒字の構成分析!I$38,"▲", "-")), 2) &lt; 0, ABS(ROUND(VALUE(SUBSTITUTE(連結実質赤字比率に係る赤字・黒字の構成分析!I$38,"▲", "-")), 2)), NA())</f>
        <v>#VALUE!</v>
      </c>
      <c r="I32" s="175" t="e">
        <f>IF(ROUND(VALUE(SUBSTITUTE(連結実質赤字比率に係る赤字・黒字の構成分析!I$38,"▲", "-")), 2) &gt;= 0, ABS(ROUND(VALUE(SUBSTITUTE(連結実質赤字比率に係る赤字・黒字の構成分析!I$38,"▲", "-")), 2)), NA())</f>
        <v>#VALUE!</v>
      </c>
      <c r="J32" s="175" t="e">
        <f>IF(ROUND(VALUE(SUBSTITUTE(連結実質赤字比率に係る赤字・黒字の構成分析!J$38,"▲", "-")), 2) &lt; 0, ABS(ROUND(VALUE(SUBSTITUTE(連結実質赤字比率に係る赤字・黒字の構成分析!J$38,"▲", "-")), 2)), NA())</f>
        <v>#VALUE!</v>
      </c>
      <c r="K32" s="175" t="e">
        <f>IF(ROUND(VALUE(SUBSTITUTE(連結実質赤字比率に係る赤字・黒字の構成分析!J$38,"▲", "-")), 2) &gt;= 0, ABS(ROUND(VALUE(SUBSTITUTE(連結実質赤字比率に係る赤字・黒字の構成分析!J$38,"▲", "-")), 2)), NA())</f>
        <v>#VALUE!</v>
      </c>
    </row>
    <row r="33" spans="1:16" x14ac:dyDescent="0.2">
      <c r="A33" s="175" t="str">
        <f>IF(連結実質赤字比率に係る赤字・黒字の構成分析!C$37="",NA(),連結実質赤字比率に係る赤字・黒字の構成分析!C$37)</f>
        <v>後期高齢者医療事業会計</v>
      </c>
      <c r="B33" s="175" t="e">
        <f>IF(ROUND(VALUE(SUBSTITUTE(連結実質赤字比率に係る赤字・黒字の構成分析!F$37,"▲", "-")), 2) &lt; 0, ABS(ROUND(VALUE(SUBSTITUTE(連結実質赤字比率に係る赤字・黒字の構成分析!F$37,"▲", "-")), 2)), NA())</f>
        <v>#N/A</v>
      </c>
      <c r="C33" s="175">
        <f>IF(ROUND(VALUE(SUBSTITUTE(連結実質赤字比率に係る赤字・黒字の構成分析!F$37,"▲", "-")), 2) &gt;= 0, ABS(ROUND(VALUE(SUBSTITUTE(連結実質赤字比率に係る赤字・黒字の構成分析!F$37,"▲", "-")), 2)), NA())</f>
        <v>0.09</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0.13</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7.0000000000000007E-2</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0.06</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0.04</v>
      </c>
    </row>
    <row r="34" spans="1:16" x14ac:dyDescent="0.2">
      <c r="A34" s="175" t="str">
        <f>IF(連結実質赤字比率に係る赤字・黒字の構成分析!C$36="",NA(),連結実質赤字比率に係る赤字・黒字の構成分析!C$36)</f>
        <v>国民健康保険事業会計</v>
      </c>
      <c r="B34" s="175" t="e">
        <f>IF(ROUND(VALUE(SUBSTITUTE(連結実質赤字比率に係る赤字・黒字の構成分析!F$36,"▲", "-")), 2) &lt; 0, ABS(ROUND(VALUE(SUBSTITUTE(連結実質赤字比率に係る赤字・黒字の構成分析!F$36,"▲", "-")), 2)), NA())</f>
        <v>#N/A</v>
      </c>
      <c r="C34" s="175">
        <f>IF(ROUND(VALUE(SUBSTITUTE(連結実質赤字比率に係る赤字・黒字の構成分析!F$36,"▲", "-")), 2) &gt;= 0, ABS(ROUND(VALUE(SUBSTITUTE(連結実質赤字比率に係る赤字・黒字の構成分析!F$36,"▲", "-")), 2)), NA())</f>
        <v>0.83</v>
      </c>
      <c r="D34" s="175" t="e">
        <f>IF(ROUND(VALUE(SUBSTITUTE(連結実質赤字比率に係る赤字・黒字の構成分析!G$36,"▲", "-")), 2) &lt; 0, ABS(ROUND(VALUE(SUBSTITUTE(連結実質赤字比率に係る赤字・黒字の構成分析!G$36,"▲", "-")), 2)), NA())</f>
        <v>#N/A</v>
      </c>
      <c r="E34" s="175">
        <f>IF(ROUND(VALUE(SUBSTITUTE(連結実質赤字比率に係る赤字・黒字の構成分析!G$36,"▲", "-")), 2) &gt;= 0, ABS(ROUND(VALUE(SUBSTITUTE(連結実質赤字比率に係る赤字・黒字の構成分析!G$36,"▲", "-")), 2)), NA())</f>
        <v>0.83</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0.9</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0.8</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0.48</v>
      </c>
    </row>
    <row r="35" spans="1:16" x14ac:dyDescent="0.2">
      <c r="A35" s="175" t="str">
        <f>IF(連結実質赤字比率に係る赤字・黒字の構成分析!C$35="",NA(),連結実質赤字比率に係る赤字・黒字の構成分析!C$35)</f>
        <v>介護保険事業会計</v>
      </c>
      <c r="B35" s="175" t="e">
        <f>IF(ROUND(VALUE(SUBSTITUTE(連結実質赤字比率に係る赤字・黒字の構成分析!F$35,"▲", "-")), 2) &lt; 0, ABS(ROUND(VALUE(SUBSTITUTE(連結実質赤字比率に係る赤字・黒字の構成分析!F$35,"▲", "-")), 2)), NA())</f>
        <v>#N/A</v>
      </c>
      <c r="C35" s="175">
        <f>IF(ROUND(VALUE(SUBSTITUTE(連結実質赤字比率に係る赤字・黒字の構成分析!F$35,"▲", "-")), 2) &gt;= 0, ABS(ROUND(VALUE(SUBSTITUTE(連結実質赤字比率に係る赤字・黒字の構成分析!F$35,"▲", "-")), 2)), NA())</f>
        <v>1.31</v>
      </c>
      <c r="D35" s="175" t="e">
        <f>IF(ROUND(VALUE(SUBSTITUTE(連結実質赤字比率に係る赤字・黒字の構成分析!G$35,"▲", "-")), 2) &lt; 0, ABS(ROUND(VALUE(SUBSTITUTE(連結実質赤字比率に係る赤字・黒字の構成分析!G$35,"▲", "-")), 2)), NA())</f>
        <v>#N/A</v>
      </c>
      <c r="E35" s="175">
        <f>IF(ROUND(VALUE(SUBSTITUTE(連結実質赤字比率に係る赤字・黒字の構成分析!G$35,"▲", "-")), 2) &gt;= 0, ABS(ROUND(VALUE(SUBSTITUTE(連結実質赤字比率に係る赤字・黒字の構成分析!G$35,"▲", "-")), 2)), NA())</f>
        <v>0.96</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1.1599999999999999</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1.67</v>
      </c>
      <c r="J35" s="175" t="e">
        <f>IF(ROUND(VALUE(SUBSTITUTE(連結実質赤字比率に係る赤字・黒字の構成分析!J$35,"▲", "-")), 2) &lt; 0, ABS(ROUND(VALUE(SUBSTITUTE(連結実質赤字比率に係る赤字・黒字の構成分析!J$35,"▲", "-")), 2)), NA())</f>
        <v>#N/A</v>
      </c>
      <c r="K35" s="175">
        <f>IF(ROUND(VALUE(SUBSTITUTE(連結実質赤字比率に係る赤字・黒字の構成分析!J$35,"▲", "-")), 2) &gt;= 0, ABS(ROUND(VALUE(SUBSTITUTE(連結実質赤字比率に係る赤字・黒字の構成分析!J$35,"▲", "-")), 2)), NA())</f>
        <v>0.93</v>
      </c>
    </row>
    <row r="36" spans="1:16" x14ac:dyDescent="0.2">
      <c r="A36" s="175" t="str">
        <f>IF(連結実質赤字比率に係る赤字・黒字の構成分析!C$34="",NA(),連結実質赤字比率に係る赤字・黒字の構成分析!C$34)</f>
        <v>一般会計</v>
      </c>
      <c r="B36" s="175" t="e">
        <f>IF(ROUND(VALUE(SUBSTITUTE(連結実質赤字比率に係る赤字・黒字の構成分析!F$34,"▲", "-")), 2) &lt; 0, ABS(ROUND(VALUE(SUBSTITUTE(連結実質赤字比率に係る赤字・黒字の構成分析!F$34,"▲", "-")), 2)), NA())</f>
        <v>#N/A</v>
      </c>
      <c r="C36" s="175">
        <f>IF(ROUND(VALUE(SUBSTITUTE(連結実質赤字比率に係る赤字・黒字の構成分析!F$34,"▲", "-")), 2) &gt;= 0, ABS(ROUND(VALUE(SUBSTITUTE(連結実質赤字比率に係る赤字・黒字の構成分析!F$34,"▲", "-")), 2)), NA())</f>
        <v>11.36</v>
      </c>
      <c r="D36" s="175" t="e">
        <f>IF(ROUND(VALUE(SUBSTITUTE(連結実質赤字比率に係る赤字・黒字の構成分析!G$34,"▲", "-")), 2) &lt; 0, ABS(ROUND(VALUE(SUBSTITUTE(連結実質赤字比率に係る赤字・黒字の構成分析!G$34,"▲", "-")), 2)), NA())</f>
        <v>#N/A</v>
      </c>
      <c r="E36" s="175">
        <f>IF(ROUND(VALUE(SUBSTITUTE(連結実質赤字比率に係る赤字・黒字の構成分析!G$34,"▲", "-")), 2) &gt;= 0, ABS(ROUND(VALUE(SUBSTITUTE(連結実質赤字比率に係る赤字・黒字の構成分析!G$34,"▲", "-")), 2)), NA())</f>
        <v>14.29</v>
      </c>
      <c r="F36" s="175" t="e">
        <f>IF(ROUND(VALUE(SUBSTITUTE(連結実質赤字比率に係る赤字・黒字の構成分析!H$34,"▲", "-")), 2) &lt; 0, ABS(ROUND(VALUE(SUBSTITUTE(連結実質赤字比率に係る赤字・黒字の構成分析!H$34,"▲", "-")), 2)), NA())</f>
        <v>#N/A</v>
      </c>
      <c r="G36" s="175">
        <f>IF(ROUND(VALUE(SUBSTITUTE(連結実質赤字比率に係る赤字・黒字の構成分析!H$34,"▲", "-")), 2) &gt;= 0, ABS(ROUND(VALUE(SUBSTITUTE(連結実質赤字比率に係る赤字・黒字の構成分析!H$34,"▲", "-")), 2)), NA())</f>
        <v>17.86</v>
      </c>
      <c r="H36" s="175" t="e">
        <f>IF(ROUND(VALUE(SUBSTITUTE(連結実質赤字比率に係る赤字・黒字の構成分析!I$34,"▲", "-")), 2) &lt; 0, ABS(ROUND(VALUE(SUBSTITUTE(連結実質赤字比率に係る赤字・黒字の構成分析!I$34,"▲", "-")), 2)), NA())</f>
        <v>#N/A</v>
      </c>
      <c r="I36" s="175">
        <f>IF(ROUND(VALUE(SUBSTITUTE(連結実質赤字比率に係る赤字・黒字の構成分析!I$34,"▲", "-")), 2) &gt;= 0, ABS(ROUND(VALUE(SUBSTITUTE(連結実質赤字比率に係る赤字・黒字の構成分析!I$34,"▲", "-")), 2)), NA())</f>
        <v>15.08</v>
      </c>
      <c r="J36" s="175" t="e">
        <f>IF(ROUND(VALUE(SUBSTITUTE(連結実質赤字比率に係る赤字・黒字の構成分析!J$34,"▲", "-")), 2) &lt; 0, ABS(ROUND(VALUE(SUBSTITUTE(連結実質赤字比率に係る赤字・黒字の構成分析!J$34,"▲", "-")), 2)), NA())</f>
        <v>#N/A</v>
      </c>
      <c r="K36" s="175">
        <f>IF(ROUND(VALUE(SUBSTITUTE(連結実質赤字比率に係る赤字・黒字の構成分析!J$34,"▲", "-")), 2) &gt;= 0, ABS(ROUND(VALUE(SUBSTITUTE(連結実質赤字比率に係る赤字・黒字の構成分析!J$34,"▲", "-")), 2)), NA())</f>
        <v>11.82</v>
      </c>
    </row>
    <row r="39" spans="1:16" x14ac:dyDescent="0.2">
      <c r="A39" s="148" t="s">
        <v>58</v>
      </c>
    </row>
    <row r="40" spans="1:16" x14ac:dyDescent="0.2">
      <c r="A40" s="176"/>
      <c r="B40" s="176" t="str">
        <f>'実質公債費比率（分子）の構造'!K$44</f>
        <v>H27</v>
      </c>
      <c r="C40" s="176"/>
      <c r="D40" s="176"/>
      <c r="E40" s="176" t="str">
        <f>'実質公債費比率（分子）の構造'!L$44</f>
        <v>H28</v>
      </c>
      <c r="F40" s="176"/>
      <c r="G40" s="176"/>
      <c r="H40" s="176" t="str">
        <f>'実質公債費比率（分子）の構造'!M$44</f>
        <v>H29</v>
      </c>
      <c r="I40" s="176"/>
      <c r="J40" s="176"/>
      <c r="K40" s="176" t="str">
        <f>'実質公債費比率（分子）の構造'!N$44</f>
        <v>H30</v>
      </c>
      <c r="L40" s="176"/>
      <c r="M40" s="176"/>
      <c r="N40" s="176" t="str">
        <f>'実質公債費比率（分子）の構造'!O$44</f>
        <v>R01</v>
      </c>
      <c r="O40" s="176"/>
      <c r="P40" s="176"/>
    </row>
    <row r="41" spans="1:16" x14ac:dyDescent="0.2">
      <c r="A41" s="176"/>
      <c r="B41" s="176" t="s">
        <v>59</v>
      </c>
      <c r="C41" s="176"/>
      <c r="D41" s="176" t="s">
        <v>60</v>
      </c>
      <c r="E41" s="176" t="s">
        <v>59</v>
      </c>
      <c r="F41" s="176"/>
      <c r="G41" s="176" t="s">
        <v>60</v>
      </c>
      <c r="H41" s="176" t="s">
        <v>59</v>
      </c>
      <c r="I41" s="176"/>
      <c r="J41" s="176" t="s">
        <v>60</v>
      </c>
      <c r="K41" s="176" t="s">
        <v>59</v>
      </c>
      <c r="L41" s="176"/>
      <c r="M41" s="176" t="s">
        <v>60</v>
      </c>
      <c r="N41" s="176" t="s">
        <v>59</v>
      </c>
      <c r="O41" s="176"/>
      <c r="P41" s="176" t="s">
        <v>60</v>
      </c>
    </row>
    <row r="42" spans="1:16" x14ac:dyDescent="0.2">
      <c r="A42" s="176" t="s">
        <v>61</v>
      </c>
      <c r="B42" s="176"/>
      <c r="C42" s="176"/>
      <c r="D42" s="176">
        <f>'実質公債費比率（分子）の構造'!K$52</f>
        <v>4730</v>
      </c>
      <c r="E42" s="176"/>
      <c r="F42" s="176"/>
      <c r="G42" s="176">
        <f>'実質公債費比率（分子）の構造'!L$52</f>
        <v>4576</v>
      </c>
      <c r="H42" s="176"/>
      <c r="I42" s="176"/>
      <c r="J42" s="176">
        <f>'実質公債費比率（分子）の構造'!M$52</f>
        <v>4377</v>
      </c>
      <c r="K42" s="176"/>
      <c r="L42" s="176"/>
      <c r="M42" s="176">
        <f>'実質公債費比率（分子）の構造'!N$52</f>
        <v>4230</v>
      </c>
      <c r="N42" s="176"/>
      <c r="O42" s="176"/>
      <c r="P42" s="176">
        <f>'実質公債費比率（分子）の構造'!O$52</f>
        <v>4155</v>
      </c>
    </row>
    <row r="43" spans="1:16" x14ac:dyDescent="0.2">
      <c r="A43" s="176" t="s">
        <v>62</v>
      </c>
      <c r="B43" s="176" t="str">
        <f>'実質公債費比率（分子）の構造'!K$51</f>
        <v>-</v>
      </c>
      <c r="C43" s="176"/>
      <c r="D43" s="176"/>
      <c r="E43" s="176" t="str">
        <f>'実質公債費比率（分子）の構造'!L$51</f>
        <v>-</v>
      </c>
      <c r="F43" s="176"/>
      <c r="G43" s="176"/>
      <c r="H43" s="176" t="str">
        <f>'実質公債費比率（分子）の構造'!M$51</f>
        <v>-</v>
      </c>
      <c r="I43" s="176"/>
      <c r="J43" s="176"/>
      <c r="K43" s="176" t="str">
        <f>'実質公債費比率（分子）の構造'!N$51</f>
        <v>-</v>
      </c>
      <c r="L43" s="176"/>
      <c r="M43" s="176"/>
      <c r="N43" s="176" t="str">
        <f>'実質公債費比率（分子）の構造'!O$51</f>
        <v>-</v>
      </c>
      <c r="O43" s="176"/>
      <c r="P43" s="176"/>
    </row>
    <row r="44" spans="1:16" x14ac:dyDescent="0.2">
      <c r="A44" s="176" t="s">
        <v>63</v>
      </c>
      <c r="B44" s="176">
        <f>'実質公債費比率（分子）の構造'!K$50</f>
        <v>158</v>
      </c>
      <c r="C44" s="176"/>
      <c r="D44" s="176"/>
      <c r="E44" s="176">
        <f>'実質公債費比率（分子）の構造'!L$50</f>
        <v>158</v>
      </c>
      <c r="F44" s="176"/>
      <c r="G44" s="176"/>
      <c r="H44" s="176">
        <f>'実質公債費比率（分子）の構造'!M$50</f>
        <v>6</v>
      </c>
      <c r="I44" s="176"/>
      <c r="J44" s="176"/>
      <c r="K44" s="176">
        <f>'実質公債費比率（分子）の構造'!N$50</f>
        <v>6</v>
      </c>
      <c r="L44" s="176"/>
      <c r="M44" s="176"/>
      <c r="N44" s="176" t="str">
        <f>'実質公債費比率（分子）の構造'!O$50</f>
        <v>-</v>
      </c>
      <c r="O44" s="176"/>
      <c r="P44" s="176"/>
    </row>
    <row r="45" spans="1:16" x14ac:dyDescent="0.2">
      <c r="A45" s="176" t="s">
        <v>64</v>
      </c>
      <c r="B45" s="176">
        <f>'実質公債費比率（分子）の構造'!K$49</f>
        <v>145</v>
      </c>
      <c r="C45" s="176"/>
      <c r="D45" s="176"/>
      <c r="E45" s="176">
        <f>'実質公債費比率（分子）の構造'!L$49</f>
        <v>92</v>
      </c>
      <c r="F45" s="176"/>
      <c r="G45" s="176"/>
      <c r="H45" s="176">
        <f>'実質公債費比率（分子）の構造'!M$49</f>
        <v>82</v>
      </c>
      <c r="I45" s="176"/>
      <c r="J45" s="176"/>
      <c r="K45" s="176">
        <f>'実質公債費比率（分子）の構造'!N$49</f>
        <v>89</v>
      </c>
      <c r="L45" s="176"/>
      <c r="M45" s="176"/>
      <c r="N45" s="176">
        <f>'実質公債費比率（分子）の構造'!O$49</f>
        <v>93</v>
      </c>
      <c r="O45" s="176"/>
      <c r="P45" s="176"/>
    </row>
    <row r="46" spans="1:16" x14ac:dyDescent="0.2">
      <c r="A46" s="176" t="s">
        <v>65</v>
      </c>
      <c r="B46" s="176" t="str">
        <f>'実質公債費比率（分子）の構造'!K$48</f>
        <v>-</v>
      </c>
      <c r="C46" s="176"/>
      <c r="D46" s="176"/>
      <c r="E46" s="176" t="str">
        <f>'実質公債費比率（分子）の構造'!L$48</f>
        <v>-</v>
      </c>
      <c r="F46" s="176"/>
      <c r="G46" s="176"/>
      <c r="H46" s="176" t="str">
        <f>'実質公債費比率（分子）の構造'!M$48</f>
        <v>-</v>
      </c>
      <c r="I46" s="176"/>
      <c r="J46" s="176"/>
      <c r="K46" s="176" t="str">
        <f>'実質公債費比率（分子）の構造'!N$48</f>
        <v>-</v>
      </c>
      <c r="L46" s="176"/>
      <c r="M46" s="176"/>
      <c r="N46" s="176" t="str">
        <f>'実質公債費比率（分子）の構造'!O$48</f>
        <v>-</v>
      </c>
      <c r="O46" s="176"/>
      <c r="P46" s="176"/>
    </row>
    <row r="47" spans="1:16" x14ac:dyDescent="0.2">
      <c r="A47" s="176" t="s">
        <v>66</v>
      </c>
      <c r="B47" s="176" t="str">
        <f>'実質公債費比率（分子）の構造'!K$47</f>
        <v>-</v>
      </c>
      <c r="C47" s="176"/>
      <c r="D47" s="176"/>
      <c r="E47" s="176" t="str">
        <f>'実質公債費比率（分子）の構造'!L$47</f>
        <v>-</v>
      </c>
      <c r="F47" s="176"/>
      <c r="G47" s="176"/>
      <c r="H47" s="176" t="str">
        <f>'実質公債費比率（分子）の構造'!M$47</f>
        <v>-</v>
      </c>
      <c r="I47" s="176"/>
      <c r="J47" s="176"/>
      <c r="K47" s="176" t="str">
        <f>'実質公債費比率（分子）の構造'!N$47</f>
        <v>-</v>
      </c>
      <c r="L47" s="176"/>
      <c r="M47" s="176"/>
      <c r="N47" s="176" t="str">
        <f>'実質公債費比率（分子）の構造'!O$47</f>
        <v>-</v>
      </c>
      <c r="O47" s="176"/>
      <c r="P47" s="176"/>
    </row>
    <row r="48" spans="1:16" x14ac:dyDescent="0.2">
      <c r="A48" s="176" t="s">
        <v>67</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x14ac:dyDescent="0.2">
      <c r="A49" s="176" t="s">
        <v>68</v>
      </c>
      <c r="B49" s="176">
        <f>'実質公債費比率（分子）の構造'!K$45</f>
        <v>2433</v>
      </c>
      <c r="C49" s="176"/>
      <c r="D49" s="176"/>
      <c r="E49" s="176">
        <f>'実質公債費比率（分子）の構造'!L$45</f>
        <v>2432</v>
      </c>
      <c r="F49" s="176"/>
      <c r="G49" s="176"/>
      <c r="H49" s="176">
        <f>'実質公債費比率（分子）の構造'!M$45</f>
        <v>2078</v>
      </c>
      <c r="I49" s="176"/>
      <c r="J49" s="176"/>
      <c r="K49" s="176">
        <f>'実質公債費比率（分子）の構造'!N$45</f>
        <v>1882</v>
      </c>
      <c r="L49" s="176"/>
      <c r="M49" s="176"/>
      <c r="N49" s="176">
        <f>'実質公債費比率（分子）の構造'!O$45</f>
        <v>1775</v>
      </c>
      <c r="O49" s="176"/>
      <c r="P49" s="176"/>
    </row>
    <row r="50" spans="1:16" x14ac:dyDescent="0.2">
      <c r="A50" s="176" t="s">
        <v>69</v>
      </c>
      <c r="B50" s="176" t="e">
        <f>NA()</f>
        <v>#N/A</v>
      </c>
      <c r="C50" s="176">
        <f>IF(ISNUMBER('実質公債費比率（分子）の構造'!K$53),'実質公債費比率（分子）の構造'!K$53,NA())</f>
        <v>-1994</v>
      </c>
      <c r="D50" s="176" t="e">
        <f>NA()</f>
        <v>#N/A</v>
      </c>
      <c r="E50" s="176" t="e">
        <f>NA()</f>
        <v>#N/A</v>
      </c>
      <c r="F50" s="176">
        <f>IF(ISNUMBER('実質公債費比率（分子）の構造'!L$53),'実質公債費比率（分子）の構造'!L$53,NA())</f>
        <v>-1894</v>
      </c>
      <c r="G50" s="176" t="e">
        <f>NA()</f>
        <v>#N/A</v>
      </c>
      <c r="H50" s="176" t="e">
        <f>NA()</f>
        <v>#N/A</v>
      </c>
      <c r="I50" s="176">
        <f>IF(ISNUMBER('実質公債費比率（分子）の構造'!M$53),'実質公債費比率（分子）の構造'!M$53,NA())</f>
        <v>-2211</v>
      </c>
      <c r="J50" s="176" t="e">
        <f>NA()</f>
        <v>#N/A</v>
      </c>
      <c r="K50" s="176" t="e">
        <f>NA()</f>
        <v>#N/A</v>
      </c>
      <c r="L50" s="176">
        <f>IF(ISNUMBER('実質公債費比率（分子）の構造'!N$53),'実質公債費比率（分子）の構造'!N$53,NA())</f>
        <v>-2253</v>
      </c>
      <c r="M50" s="176" t="e">
        <f>NA()</f>
        <v>#N/A</v>
      </c>
      <c r="N50" s="176" t="e">
        <f>NA()</f>
        <v>#N/A</v>
      </c>
      <c r="O50" s="176">
        <f>IF(ISNUMBER('実質公債費比率（分子）の構造'!O$53),'実質公債費比率（分子）の構造'!O$53,NA())</f>
        <v>-2287</v>
      </c>
      <c r="P50" s="176" t="e">
        <f>NA()</f>
        <v>#N/A</v>
      </c>
    </row>
    <row r="53" spans="1:16" x14ac:dyDescent="0.2">
      <c r="A53" s="148" t="s">
        <v>70</v>
      </c>
    </row>
    <row r="54" spans="1:16" x14ac:dyDescent="0.2">
      <c r="A54" s="175"/>
      <c r="B54" s="175" t="str">
        <f>'将来負担比率（分子）の構造'!I$40</f>
        <v>H27</v>
      </c>
      <c r="C54" s="175"/>
      <c r="D54" s="175"/>
      <c r="E54" s="175" t="str">
        <f>'将来負担比率（分子）の構造'!J$40</f>
        <v>H28</v>
      </c>
      <c r="F54" s="175"/>
      <c r="G54" s="175"/>
      <c r="H54" s="175" t="str">
        <f>'将来負担比率（分子）の構造'!K$40</f>
        <v>H29</v>
      </c>
      <c r="I54" s="175"/>
      <c r="J54" s="175"/>
      <c r="K54" s="175" t="str">
        <f>'将来負担比率（分子）の構造'!L$40</f>
        <v>H30</v>
      </c>
      <c r="L54" s="175"/>
      <c r="M54" s="175"/>
      <c r="N54" s="175" t="str">
        <f>'将来負担比率（分子）の構造'!M$40</f>
        <v>R01</v>
      </c>
      <c r="O54" s="175"/>
      <c r="P54" s="175"/>
    </row>
    <row r="55" spans="1:16" x14ac:dyDescent="0.2">
      <c r="A55" s="175"/>
      <c r="B55" s="175" t="s">
        <v>71</v>
      </c>
      <c r="C55" s="175"/>
      <c r="D55" s="175" t="s">
        <v>72</v>
      </c>
      <c r="E55" s="175" t="s">
        <v>71</v>
      </c>
      <c r="F55" s="175"/>
      <c r="G55" s="175" t="s">
        <v>72</v>
      </c>
      <c r="H55" s="175" t="s">
        <v>71</v>
      </c>
      <c r="I55" s="175"/>
      <c r="J55" s="175" t="s">
        <v>72</v>
      </c>
      <c r="K55" s="175" t="s">
        <v>71</v>
      </c>
      <c r="L55" s="175"/>
      <c r="M55" s="175" t="s">
        <v>72</v>
      </c>
      <c r="N55" s="175" t="s">
        <v>71</v>
      </c>
      <c r="O55" s="175"/>
      <c r="P55" s="175" t="s">
        <v>72</v>
      </c>
    </row>
    <row r="56" spans="1:16" x14ac:dyDescent="0.2">
      <c r="A56" s="175" t="s">
        <v>42</v>
      </c>
      <c r="B56" s="175"/>
      <c r="C56" s="175"/>
      <c r="D56" s="175">
        <f>'将来負担比率（分子）の構造'!I$52</f>
        <v>47350</v>
      </c>
      <c r="E56" s="175"/>
      <c r="F56" s="175"/>
      <c r="G56" s="175">
        <f>'将来負担比率（分子）の構造'!J$52</f>
        <v>43260</v>
      </c>
      <c r="H56" s="175"/>
      <c r="I56" s="175"/>
      <c r="J56" s="175">
        <f>'将来負担比率（分子）の構造'!K$52</f>
        <v>39408</v>
      </c>
      <c r="K56" s="175"/>
      <c r="L56" s="175"/>
      <c r="M56" s="175">
        <f>'将来負担比率（分子）の構造'!L$52</f>
        <v>35526</v>
      </c>
      <c r="N56" s="175"/>
      <c r="O56" s="175"/>
      <c r="P56" s="175">
        <f>'将来負担比率（分子）の構造'!M$52</f>
        <v>31805</v>
      </c>
    </row>
    <row r="57" spans="1:16" x14ac:dyDescent="0.2">
      <c r="A57" s="175" t="s">
        <v>41</v>
      </c>
      <c r="B57" s="175"/>
      <c r="C57" s="175"/>
      <c r="D57" s="175" t="str">
        <f>'将来負担比率（分子）の構造'!I$51</f>
        <v>-</v>
      </c>
      <c r="E57" s="175"/>
      <c r="F57" s="175"/>
      <c r="G57" s="175" t="str">
        <f>'将来負担比率（分子）の構造'!J$51</f>
        <v>-</v>
      </c>
      <c r="H57" s="175"/>
      <c r="I57" s="175"/>
      <c r="J57" s="175" t="str">
        <f>'将来負担比率（分子）の構造'!K$51</f>
        <v>-</v>
      </c>
      <c r="K57" s="175"/>
      <c r="L57" s="175"/>
      <c r="M57" s="175" t="str">
        <f>'将来負担比率（分子）の構造'!L$51</f>
        <v>-</v>
      </c>
      <c r="N57" s="175"/>
      <c r="O57" s="175"/>
      <c r="P57" s="175" t="str">
        <f>'将来負担比率（分子）の構造'!M$51</f>
        <v>-</v>
      </c>
    </row>
    <row r="58" spans="1:16" x14ac:dyDescent="0.2">
      <c r="A58" s="175" t="s">
        <v>40</v>
      </c>
      <c r="B58" s="175"/>
      <c r="C58" s="175"/>
      <c r="D58" s="175">
        <f>'将来負担比率（分子）の構造'!I$50</f>
        <v>75045</v>
      </c>
      <c r="E58" s="175"/>
      <c r="F58" s="175"/>
      <c r="G58" s="175">
        <f>'将来負担比率（分子）の構造'!J$50</f>
        <v>82183</v>
      </c>
      <c r="H58" s="175"/>
      <c r="I58" s="175"/>
      <c r="J58" s="175">
        <f>'将来負担比率（分子）の構造'!K$50</f>
        <v>88248</v>
      </c>
      <c r="K58" s="175"/>
      <c r="L58" s="175"/>
      <c r="M58" s="175">
        <f>'将来負担比率（分子）の構造'!L$50</f>
        <v>96828</v>
      </c>
      <c r="N58" s="175"/>
      <c r="O58" s="175"/>
      <c r="P58" s="175">
        <f>'将来負担比率（分子）の構造'!M$50</f>
        <v>110602</v>
      </c>
    </row>
    <row r="59" spans="1:16" x14ac:dyDescent="0.2">
      <c r="A59" s="175" t="s">
        <v>38</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x14ac:dyDescent="0.2">
      <c r="A60" s="175" t="s">
        <v>37</v>
      </c>
      <c r="B60" s="175" t="str">
        <f>'将来負担比率（分子）の構造'!I$48</f>
        <v>-</v>
      </c>
      <c r="C60" s="175"/>
      <c r="D60" s="175"/>
      <c r="E60" s="175" t="str">
        <f>'将来負担比率（分子）の構造'!J$48</f>
        <v>-</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x14ac:dyDescent="0.2">
      <c r="A61" s="175" t="s">
        <v>35</v>
      </c>
      <c r="B61" s="175">
        <f>'将来負担比率（分子）の構造'!I$46</f>
        <v>210</v>
      </c>
      <c r="C61" s="175"/>
      <c r="D61" s="175"/>
      <c r="E61" s="175">
        <f>'将来負担比率（分子）の構造'!J$46</f>
        <v>158</v>
      </c>
      <c r="F61" s="175"/>
      <c r="G61" s="175"/>
      <c r="H61" s="175">
        <f>'将来負担比率（分子）の構造'!K$46</f>
        <v>106</v>
      </c>
      <c r="I61" s="175"/>
      <c r="J61" s="175"/>
      <c r="K61" s="175">
        <f>'将来負担比率（分子）の構造'!L$46</f>
        <v>53</v>
      </c>
      <c r="L61" s="175"/>
      <c r="M61" s="175"/>
      <c r="N61" s="175" t="str">
        <f>'将来負担比率（分子）の構造'!M$46</f>
        <v>-</v>
      </c>
      <c r="O61" s="175"/>
      <c r="P61" s="175"/>
    </row>
    <row r="62" spans="1:16" x14ac:dyDescent="0.2">
      <c r="A62" s="175" t="s">
        <v>34</v>
      </c>
      <c r="B62" s="175">
        <f>'将来負担比率（分子）の構造'!I$45</f>
        <v>15535</v>
      </c>
      <c r="C62" s="175"/>
      <c r="D62" s="175"/>
      <c r="E62" s="175">
        <f>'将来負担比率（分子）の構造'!J$45</f>
        <v>14691</v>
      </c>
      <c r="F62" s="175"/>
      <c r="G62" s="175"/>
      <c r="H62" s="175">
        <f>'将来負担比率（分子）の構造'!K$45</f>
        <v>14609</v>
      </c>
      <c r="I62" s="175"/>
      <c r="J62" s="175"/>
      <c r="K62" s="175">
        <f>'将来負担比率（分子）の構造'!L$45</f>
        <v>13143</v>
      </c>
      <c r="L62" s="175"/>
      <c r="M62" s="175"/>
      <c r="N62" s="175">
        <f>'将来負担比率（分子）の構造'!M$45</f>
        <v>12938</v>
      </c>
      <c r="O62" s="175"/>
      <c r="P62" s="175"/>
    </row>
    <row r="63" spans="1:16" x14ac:dyDescent="0.2">
      <c r="A63" s="175" t="s">
        <v>33</v>
      </c>
      <c r="B63" s="175">
        <f>'将来負担比率（分子）の構造'!I$44</f>
        <v>901</v>
      </c>
      <c r="C63" s="175"/>
      <c r="D63" s="175"/>
      <c r="E63" s="175">
        <f>'将来負担比率（分子）の構造'!J$44</f>
        <v>944</v>
      </c>
      <c r="F63" s="175"/>
      <c r="G63" s="175"/>
      <c r="H63" s="175">
        <f>'将来負担比率（分子）の構造'!K$44</f>
        <v>1108</v>
      </c>
      <c r="I63" s="175"/>
      <c r="J63" s="175"/>
      <c r="K63" s="175">
        <f>'将来負担比率（分子）の構造'!L$44</f>
        <v>1123</v>
      </c>
      <c r="L63" s="175"/>
      <c r="M63" s="175"/>
      <c r="N63" s="175">
        <f>'将来負担比率（分子）の構造'!M$44</f>
        <v>1155</v>
      </c>
      <c r="O63" s="175"/>
      <c r="P63" s="175"/>
    </row>
    <row r="64" spans="1:16" x14ac:dyDescent="0.2">
      <c r="A64" s="175" t="s">
        <v>32</v>
      </c>
      <c r="B64" s="175" t="str">
        <f>'将来負担比率（分子）の構造'!I$43</f>
        <v>-</v>
      </c>
      <c r="C64" s="175"/>
      <c r="D64" s="175"/>
      <c r="E64" s="175" t="str">
        <f>'将来負担比率（分子）の構造'!J$43</f>
        <v>-</v>
      </c>
      <c r="F64" s="175"/>
      <c r="G64" s="175"/>
      <c r="H64" s="175" t="str">
        <f>'将来負担比率（分子）の構造'!K$43</f>
        <v>-</v>
      </c>
      <c r="I64" s="175"/>
      <c r="J64" s="175"/>
      <c r="K64" s="175" t="str">
        <f>'将来負担比率（分子）の構造'!L$43</f>
        <v>-</v>
      </c>
      <c r="L64" s="175"/>
      <c r="M64" s="175"/>
      <c r="N64" s="175" t="str">
        <f>'将来負担比率（分子）の構造'!M$43</f>
        <v>-</v>
      </c>
      <c r="O64" s="175"/>
      <c r="P64" s="175"/>
    </row>
    <row r="65" spans="1:16" x14ac:dyDescent="0.2">
      <c r="A65" s="175" t="s">
        <v>31</v>
      </c>
      <c r="B65" s="175">
        <f>'将来負担比率（分子）の構造'!I$42</f>
        <v>481</v>
      </c>
      <c r="C65" s="175"/>
      <c r="D65" s="175"/>
      <c r="E65" s="175">
        <f>'将来負担比率（分子）の構造'!J$42</f>
        <v>12</v>
      </c>
      <c r="F65" s="175"/>
      <c r="G65" s="175"/>
      <c r="H65" s="175">
        <f>'将来負担比率（分子）の構造'!K$42</f>
        <v>6</v>
      </c>
      <c r="I65" s="175"/>
      <c r="J65" s="175"/>
      <c r="K65" s="175" t="str">
        <f>'将来負担比率（分子）の構造'!L$42</f>
        <v>-</v>
      </c>
      <c r="L65" s="175"/>
      <c r="M65" s="175"/>
      <c r="N65" s="175" t="str">
        <f>'将来負担比率（分子）の構造'!M$42</f>
        <v>-</v>
      </c>
      <c r="O65" s="175"/>
      <c r="P65" s="175"/>
    </row>
    <row r="66" spans="1:16" x14ac:dyDescent="0.2">
      <c r="A66" s="175" t="s">
        <v>30</v>
      </c>
      <c r="B66" s="175">
        <f>'将来負担比率（分子）の構造'!I$41</f>
        <v>16355</v>
      </c>
      <c r="C66" s="175"/>
      <c r="D66" s="175"/>
      <c r="E66" s="175">
        <f>'将来負担比率（分子）の構造'!J$41</f>
        <v>14133</v>
      </c>
      <c r="F66" s="175"/>
      <c r="G66" s="175"/>
      <c r="H66" s="175">
        <f>'将来負担比率（分子）の構造'!K$41</f>
        <v>12212</v>
      </c>
      <c r="I66" s="175"/>
      <c r="J66" s="175"/>
      <c r="K66" s="175">
        <f>'将来負担比率（分子）の構造'!L$41</f>
        <v>10463</v>
      </c>
      <c r="L66" s="175"/>
      <c r="M66" s="175"/>
      <c r="N66" s="175">
        <f>'将来負担比率（分子）の構造'!M$41</f>
        <v>8800</v>
      </c>
      <c r="O66" s="175"/>
      <c r="P66" s="175"/>
    </row>
    <row r="67" spans="1:16" x14ac:dyDescent="0.2">
      <c r="A67" s="175" t="s">
        <v>73</v>
      </c>
      <c r="B67" s="175" t="e">
        <f>NA()</f>
        <v>#N/A</v>
      </c>
      <c r="C67" s="175">
        <f>IF(ISNUMBER('将来負担比率（分子）の構造'!I$53), IF('将来負担比率（分子）の構造'!I$53 &lt; 0, 0, '将来負担比率（分子）の構造'!I$53), NA())</f>
        <v>0</v>
      </c>
      <c r="D67" s="175" t="e">
        <f>NA()</f>
        <v>#N/A</v>
      </c>
      <c r="E67" s="175" t="e">
        <f>NA()</f>
        <v>#N/A</v>
      </c>
      <c r="F67" s="175">
        <f>IF(ISNUMBER('将来負担比率（分子）の構造'!J$53), IF('将来負担比率（分子）の構造'!J$53 &lt; 0, 0, '将来負担比率（分子）の構造'!J$53), NA())</f>
        <v>0</v>
      </c>
      <c r="G67" s="175" t="e">
        <f>NA()</f>
        <v>#N/A</v>
      </c>
      <c r="H67" s="175" t="e">
        <f>NA()</f>
        <v>#N/A</v>
      </c>
      <c r="I67" s="175">
        <f>IF(ISNUMBER('将来負担比率（分子）の構造'!K$53), IF('将来負担比率（分子）の構造'!K$53 &lt; 0, 0, '将来負担比率（分子）の構造'!K$53), NA())</f>
        <v>0</v>
      </c>
      <c r="J67" s="175" t="e">
        <f>NA()</f>
        <v>#N/A</v>
      </c>
      <c r="K67" s="175" t="e">
        <f>NA()</f>
        <v>#N/A</v>
      </c>
      <c r="L67" s="175">
        <f>IF(ISNUMBER('将来負担比率（分子）の構造'!L$53), IF('将来負担比率（分子）の構造'!L$53 &lt; 0, 0, '将来負担比率（分子）の構造'!L$53), NA())</f>
        <v>0</v>
      </c>
      <c r="M67" s="175" t="e">
        <f>NA()</f>
        <v>#N/A</v>
      </c>
      <c r="N67" s="175" t="e">
        <f>NA()</f>
        <v>#N/A</v>
      </c>
      <c r="O67" s="175">
        <f>IF(ISNUMBER('将来負担比率（分子）の構造'!M$53), IF('将来負担比率（分子）の構造'!M$53 &lt; 0, 0, '将来負担比率（分子）の構造'!M$53), NA())</f>
        <v>0</v>
      </c>
      <c r="P67" s="175" t="e">
        <f>NA()</f>
        <v>#N/A</v>
      </c>
    </row>
    <row r="70" spans="1:16" x14ac:dyDescent="0.2">
      <c r="A70" s="177" t="s">
        <v>74</v>
      </c>
      <c r="B70" s="177"/>
      <c r="C70" s="177"/>
      <c r="D70" s="177"/>
      <c r="E70" s="177"/>
      <c r="F70" s="177"/>
    </row>
    <row r="71" spans="1:16" x14ac:dyDescent="0.2">
      <c r="A71" s="178"/>
      <c r="B71" s="178" t="str">
        <f>基金残高に係る経年分析!F54</f>
        <v>H29</v>
      </c>
      <c r="C71" s="178" t="str">
        <f>基金残高に係る経年分析!G54</f>
        <v>H30</v>
      </c>
      <c r="D71" s="178" t="str">
        <f>基金残高に係る経年分析!H54</f>
        <v>R01</v>
      </c>
    </row>
    <row r="72" spans="1:16" x14ac:dyDescent="0.2">
      <c r="A72" s="178" t="s">
        <v>75</v>
      </c>
      <c r="B72" s="179">
        <f>基金残高に係る経年分析!F55</f>
        <v>35999</v>
      </c>
      <c r="C72" s="179">
        <f>基金残高に係る経年分析!G55</f>
        <v>36033</v>
      </c>
      <c r="D72" s="179">
        <f>基金残高に係る経年分析!H55</f>
        <v>36058</v>
      </c>
    </row>
    <row r="73" spans="1:16" x14ac:dyDescent="0.2">
      <c r="A73" s="178" t="s">
        <v>76</v>
      </c>
      <c r="B73" s="179" t="str">
        <f>基金残高に係る経年分析!F56</f>
        <v>-</v>
      </c>
      <c r="C73" s="179" t="str">
        <f>基金残高に係る経年分析!G56</f>
        <v>-</v>
      </c>
      <c r="D73" s="179" t="str">
        <f>基金残高に係る経年分析!H56</f>
        <v>-</v>
      </c>
    </row>
    <row r="74" spans="1:16" x14ac:dyDescent="0.2">
      <c r="A74" s="178" t="s">
        <v>77</v>
      </c>
      <c r="B74" s="179">
        <f>基金残高に係る経年分析!F57</f>
        <v>51438</v>
      </c>
      <c r="C74" s="179">
        <f>基金残高に係る経年分析!G57</f>
        <v>59983</v>
      </c>
      <c r="D74" s="179">
        <f>基金残高に係る経年分析!H57</f>
        <v>73035</v>
      </c>
    </row>
  </sheetData>
  <sheetProtection algorithmName="SHA-512" hashValue="MT/cw5FQeRH+SPeYQ9Xim/EJIv/afKABmWS6/+O7M2w+o/bvdhwgeq8+RRBQgw6B4HZPjlFOUUtT8IYaBc7gcw==" saltValue="C6WrVo36O4R+U1f28xPn8A==" spinCount="100000" sheet="1" objects="1" scenarios="1"/>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1</_ip_UnifiedCompliancePolicyUIAction>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6BB39525B5B1A149B5708C76B4F77649" ma:contentTypeVersion="12" ma:contentTypeDescription="新しいドキュメントを作成します。" ma:contentTypeScope="" ma:versionID="7ce0d4859260562d7c35725c84cc180d">
  <xsd:schema xmlns:xsd="http://www.w3.org/2001/XMLSchema" xmlns:xs="http://www.w3.org/2001/XMLSchema" xmlns:p="http://schemas.microsoft.com/office/2006/metadata/properties" xmlns:ns1="http://schemas.microsoft.com/sharepoint/v3" xmlns:ns2="f9e6d4de-a54a-4550-a8e3-5d35ce829eb7" xmlns:ns3="548ca4a3-e949-43cc-9e1c-b5dedb3903c5" targetNamespace="http://schemas.microsoft.com/office/2006/metadata/properties" ma:root="true" ma:fieldsID="9c9c548fbad3f88652dbae4fdd414cfa" ns1:_="" ns2:_="" ns3:_="">
    <xsd:import namespace="http://schemas.microsoft.com/sharepoint/v3"/>
    <xsd:import namespace="f9e6d4de-a54a-4550-a8e3-5d35ce829eb7"/>
    <xsd:import namespace="548ca4a3-e949-43cc-9e1c-b5dedb3903c5"/>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1:_ip_UnifiedCompliancePolicyProperties" minOccurs="0"/>
                <xsd:element ref="ns1:_ip_UnifiedCompliancePolicyUIAction"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5" nillable="true" ma:displayName="統合コンプライアンス ポリシーのプロパティ" ma:hidden="true" ma:internalName="_ip_UnifiedCompliancePolicyProperties">
      <xsd:simpleType>
        <xsd:restriction base="dms:Note"/>
      </xsd:simpleType>
    </xsd:element>
    <xsd:element name="_ip_UnifiedCompliancePolicyUIAction" ma:index="16" nillable="true" ma:displayName="統合コンプライアンス ポリシーの UI アクション"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e6d4de-a54a-4550-a8e3-5d35ce829e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548ca4a3-e949-43cc-9e1c-b5dedb3903c5" elementFormDefault="qualified">
    <xsd:import namespace="http://schemas.microsoft.com/office/2006/documentManagement/types"/>
    <xsd:import namespace="http://schemas.microsoft.com/office/infopath/2007/PartnerControls"/>
    <xsd:element name="SharedWithUsers" ma:index="17"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989D3FC-61C4-4A79-B5C9-82CF59A257BD}">
  <ds:schemaRefs>
    <ds:schemaRef ds:uri="http://purl.org/dc/elements/1.1/"/>
    <ds:schemaRef ds:uri="http://schemas.microsoft.com/office/2006/metadata/properties"/>
    <ds:schemaRef ds:uri="http://purl.org/dc/terms/"/>
    <ds:schemaRef ds:uri="http://schemas.microsoft.com/sharepoint/v3"/>
    <ds:schemaRef ds:uri="http://purl.org/dc/dcmitype/"/>
    <ds:schemaRef ds:uri="http://schemas.microsoft.com/office/infopath/2007/PartnerControls"/>
    <ds:schemaRef ds:uri="http://schemas.openxmlformats.org/package/2006/metadata/core-properties"/>
    <ds:schemaRef ds:uri="http://schemas.microsoft.com/office/2006/documentManagement/types"/>
    <ds:schemaRef ds:uri="548ca4a3-e949-43cc-9e1c-b5dedb3903c5"/>
    <ds:schemaRef ds:uri="f9e6d4de-a54a-4550-a8e3-5d35ce829eb7"/>
    <ds:schemaRef ds:uri="http://www.w3.org/XML/1998/namespace"/>
  </ds:schemaRefs>
</ds:datastoreItem>
</file>

<file path=customXml/itemProps2.xml><?xml version="1.0" encoding="utf-8"?>
<ds:datastoreItem xmlns:ds="http://schemas.openxmlformats.org/officeDocument/2006/customXml" ds:itemID="{25DB5809-40EE-4937-B2B6-EAD2C57F34D4}">
  <ds:schemaRefs>
    <ds:schemaRef ds:uri="http://schemas.microsoft.com/sharepoint/v3/contenttype/forms"/>
  </ds:schemaRefs>
</ds:datastoreItem>
</file>

<file path=customXml/itemProps3.xml><?xml version="1.0" encoding="utf-8"?>
<ds:datastoreItem xmlns:ds="http://schemas.openxmlformats.org/officeDocument/2006/customXml" ds:itemID="{D77AE4AA-C6D0-4711-9A13-676F8D6A66F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f9e6d4de-a54a-4550-a8e3-5d35ce829eb7"/>
    <ds:schemaRef ds:uri="548ca4a3-e949-43cc-9e1c-b5dedb3903c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cp:keywords/>
  <dc:description/>
  <cp:lastPrinted>2021-03-08T08:07:22Z</cp:lastPrinted>
  <dcterms:created xsi:type="dcterms:W3CDTF">2021-02-05T01:59:12Z</dcterms:created>
  <dcterms:modified xsi:type="dcterms:W3CDTF">2023-04-04T03:40:40Z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0x0101006BB39525B5B1A149B5708C76B4F77649</vt:lpwstr>
  </property>
</Properties>
</file>