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1E0FF19F-9E28-4ADE-9ADD-D5C3B099CE1E}" xr6:coauthVersionLast="47" xr6:coauthVersionMax="47" xr10:uidLastSave="{00000000-0000-0000-0000-000000000000}"/>
  <bookViews>
    <workbookView xWindow="-38520" yWindow="-5445" windowWidth="38640" windowHeight="21120" tabRatio="435" xr2:uid="{00000000-000D-0000-FFFF-FFFF00000000}"/>
  </bookViews>
  <sheets>
    <sheet name="労働台帳" sheetId="6" r:id="rId1"/>
  </sheets>
  <definedNames>
    <definedName name="_xlnm.Print_Area" localSheetId="0">労働台帳!$A$1:$L$36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6" l="1"/>
  <c r="Q17" i="6"/>
  <c r="E17" i="6"/>
  <c r="Q18" i="6" l="1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E19" i="6" l="1"/>
  <c r="E26" i="6" l="1"/>
  <c r="E27" i="6"/>
  <c r="E28" i="6"/>
  <c r="E29" i="6"/>
  <c r="E30" i="6"/>
  <c r="E31" i="6"/>
  <c r="E32" i="6"/>
  <c r="E33" i="6"/>
  <c r="E34" i="6"/>
  <c r="E35" i="6"/>
  <c r="E25" i="6"/>
  <c r="E24" i="6"/>
  <c r="E23" i="6"/>
  <c r="E22" i="6"/>
  <c r="E21" i="6"/>
  <c r="E20" i="6"/>
  <c r="E36" i="6"/>
  <c r="E18" i="6"/>
  <c r="K20" i="6" l="1"/>
  <c r="L20" i="6" s="1"/>
  <c r="K18" i="6"/>
  <c r="L18" i="6" s="1"/>
  <c r="K19" i="6"/>
  <c r="L19" i="6" s="1"/>
  <c r="K21" i="6"/>
  <c r="L21" i="6" s="1"/>
  <c r="K22" i="6"/>
  <c r="L22" i="6" s="1"/>
  <c r="K23" i="6"/>
  <c r="L23" i="6" s="1"/>
  <c r="K24" i="6"/>
  <c r="L24" i="6" s="1"/>
  <c r="K25" i="6"/>
  <c r="L25" i="6" s="1"/>
  <c r="K26" i="6"/>
  <c r="L26" i="6" s="1"/>
  <c r="K27" i="6"/>
  <c r="L27" i="6" s="1"/>
  <c r="K28" i="6"/>
  <c r="L28" i="6" s="1"/>
  <c r="K29" i="6"/>
  <c r="L29" i="6" s="1"/>
  <c r="K30" i="6"/>
  <c r="L30" i="6" s="1"/>
  <c r="K31" i="6"/>
  <c r="L31" i="6" s="1"/>
  <c r="K32" i="6"/>
  <c r="L32" i="6" s="1"/>
  <c r="K33" i="6"/>
  <c r="L33" i="6" s="1"/>
  <c r="K34" i="6"/>
  <c r="L34" i="6" s="1"/>
  <c r="K35" i="6"/>
  <c r="L35" i="6" s="1"/>
  <c r="K36" i="6"/>
  <c r="L36" i="6" s="1"/>
  <c r="T17" i="6" l="1"/>
  <c r="T18" i="6"/>
  <c r="U18" i="6" s="1"/>
  <c r="T19" i="6"/>
  <c r="U19" i="6" s="1"/>
  <c r="T20" i="6"/>
  <c r="U20" i="6" s="1"/>
  <c r="T21" i="6"/>
  <c r="U21" i="6" s="1"/>
  <c r="T22" i="6"/>
  <c r="U22" i="6" s="1"/>
  <c r="T23" i="6"/>
  <c r="U23" i="6" s="1"/>
  <c r="T24" i="6"/>
  <c r="U24" i="6" s="1"/>
  <c r="T25" i="6"/>
  <c r="U25" i="6" s="1"/>
  <c r="T26" i="6"/>
  <c r="U26" i="6" s="1"/>
  <c r="T27" i="6"/>
  <c r="U27" i="6" s="1"/>
  <c r="T28" i="6"/>
  <c r="U28" i="6" s="1"/>
  <c r="T29" i="6"/>
  <c r="U29" i="6" s="1"/>
  <c r="T30" i="6"/>
  <c r="U30" i="6" s="1"/>
  <c r="T31" i="6"/>
  <c r="U31" i="6" s="1"/>
  <c r="T32" i="6"/>
  <c r="U32" i="6" s="1"/>
  <c r="T33" i="6"/>
  <c r="U33" i="6" s="1"/>
  <c r="T34" i="6"/>
  <c r="U34" i="6" s="1"/>
  <c r="T35" i="6"/>
  <c r="U35" i="6" s="1"/>
  <c r="T36" i="6"/>
  <c r="U36" i="6" s="1"/>
  <c r="L17" i="6" l="1"/>
  <c r="U17" i="6" s="1"/>
</calcChain>
</file>

<file path=xl/sharedStrings.xml><?xml version="1.0" encoding="utf-8"?>
<sst xmlns="http://schemas.openxmlformats.org/spreadsheetml/2006/main" count="59" uniqueCount="59">
  <si>
    <t>履行場所</t>
    <rPh sb="0" eb="2">
      <t>リコウ</t>
    </rPh>
    <rPh sb="2" eb="4">
      <t>バショ</t>
    </rPh>
    <phoneticPr fontId="1"/>
  </si>
  <si>
    <t>作成年月日</t>
    <rPh sb="0" eb="2">
      <t>サクセイ</t>
    </rPh>
    <rPh sb="2" eb="5">
      <t>ネンガッピ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</si>
  <si>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</si>
  <si>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</si>
  <si>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</si>
  <si>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労働者氏名</t>
    <rPh sb="0" eb="3">
      <t>ロウドウシャ</t>
    </rPh>
    <rPh sb="3" eb="5">
      <t>シメイ</t>
    </rPh>
    <phoneticPr fontId="1"/>
  </si>
  <si>
    <t>職種</t>
    <rPh sb="0" eb="2">
      <t>ショクシュ</t>
    </rPh>
    <phoneticPr fontId="1"/>
  </si>
  <si>
    <t>№</t>
    <phoneticPr fontId="1"/>
  </si>
  <si>
    <t>労働報酬下限額
A</t>
    <rPh sb="0" eb="2">
      <t>ロウドウ</t>
    </rPh>
    <rPh sb="2" eb="4">
      <t>ホウシュウ</t>
    </rPh>
    <rPh sb="4" eb="6">
      <t>カゲン</t>
    </rPh>
    <rPh sb="6" eb="7">
      <t>ガク</t>
    </rPh>
    <phoneticPr fontId="1"/>
  </si>
  <si>
    <t>所定時間内
C</t>
    <rPh sb="0" eb="2">
      <t>ショテイ</t>
    </rPh>
    <rPh sb="2" eb="4">
      <t>ジカン</t>
    </rPh>
    <rPh sb="4" eb="5">
      <t>ナイ</t>
    </rPh>
    <phoneticPr fontId="1"/>
  </si>
  <si>
    <t>所定時間外
D</t>
    <rPh sb="0" eb="2">
      <t>ショテイ</t>
    </rPh>
    <rPh sb="2" eb="5">
      <t>ジカンガイ</t>
    </rPh>
    <phoneticPr fontId="1"/>
  </si>
  <si>
    <t>休日
E</t>
    <rPh sb="0" eb="2">
      <t>キュウジツ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</si>
  <si>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</si>
  <si>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</si>
  <si>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r>
      <t>深夜</t>
    </r>
    <r>
      <rPr>
        <sz val="8"/>
        <color theme="1"/>
        <rFont val="ＭＳ Ｐゴシック"/>
        <family val="3"/>
        <charset val="128"/>
        <scheme val="minor"/>
      </rPr>
      <t>（再掲）</t>
    </r>
    <r>
      <rPr>
        <sz val="11"/>
        <color theme="1"/>
        <rFont val="ＭＳ Ｐゴシック"/>
        <family val="2"/>
        <charset val="128"/>
        <scheme val="minor"/>
      </rPr>
      <t xml:space="preserve">
F</t>
    </r>
    <rPh sb="0" eb="2">
      <t>シンヤ</t>
    </rPh>
    <rPh sb="3" eb="5">
      <t>サイケイ</t>
    </rPh>
    <phoneticPr fontId="1"/>
  </si>
  <si>
    <t>件　　　名</t>
    <rPh sb="0" eb="1">
      <t>ケン</t>
    </rPh>
    <rPh sb="4" eb="5">
      <t>メイ</t>
    </rPh>
    <phoneticPr fontId="1"/>
  </si>
  <si>
    <t>受注者名</t>
    <rPh sb="0" eb="3">
      <t>ジュチュウシャ</t>
    </rPh>
    <rPh sb="3" eb="4">
      <t>メイ</t>
    </rPh>
    <phoneticPr fontId="1"/>
  </si>
  <si>
    <t>　賃金等の支払われるべき日</t>
    <rPh sb="1" eb="3">
      <t>チンギン</t>
    </rPh>
    <rPh sb="3" eb="4">
      <t>トウ</t>
    </rPh>
    <rPh sb="5" eb="7">
      <t>シハラ</t>
    </rPh>
    <rPh sb="12" eb="13">
      <t>ヒ</t>
    </rPh>
    <phoneticPr fontId="1"/>
  </si>
  <si>
    <t>　賃金等計算対象期間</t>
    <rPh sb="1" eb="3">
      <t>チンギン</t>
    </rPh>
    <rPh sb="3" eb="4">
      <t>トウ</t>
    </rPh>
    <rPh sb="4" eb="6">
      <t>ケイサン</t>
    </rPh>
    <rPh sb="6" eb="8">
      <t>タイショウ</t>
    </rPh>
    <rPh sb="8" eb="10">
      <t>キカン</t>
    </rPh>
    <phoneticPr fontId="1"/>
  </si>
  <si>
    <t>　下請負業者名</t>
    <rPh sb="1" eb="2">
      <t>シタ</t>
    </rPh>
    <rPh sb="2" eb="4">
      <t>ウケオイ</t>
    </rPh>
    <rPh sb="4" eb="6">
      <t>ギョウシャ</t>
    </rPh>
    <rPh sb="6" eb="7">
      <t>メイ</t>
    </rPh>
    <phoneticPr fontId="1"/>
  </si>
  <si>
    <t>　下請負業者請負内容</t>
    <rPh sb="1" eb="3">
      <t>シタウケ</t>
    </rPh>
    <rPh sb="4" eb="6">
      <t>ギョウシャ</t>
    </rPh>
    <rPh sb="6" eb="8">
      <t>ウケオイ</t>
    </rPh>
    <rPh sb="8" eb="10">
      <t>ナイヨウ</t>
    </rPh>
    <phoneticPr fontId="1"/>
  </si>
  <si>
    <t>　下請負業者代表者名</t>
    <rPh sb="1" eb="3">
      <t>シタウケ</t>
    </rPh>
    <rPh sb="4" eb="6">
      <t>ギョウシャ</t>
    </rPh>
    <rPh sb="6" eb="9">
      <t>ダイヒョウシャ</t>
    </rPh>
    <rPh sb="9" eb="10">
      <t>メイ</t>
    </rPh>
    <phoneticPr fontId="1"/>
  </si>
  <si>
    <t>　下請負業者所在地</t>
    <rPh sb="1" eb="3">
      <t>シタウケ</t>
    </rPh>
    <rPh sb="4" eb="6">
      <t>ギョウシャ</t>
    </rPh>
    <rPh sb="6" eb="9">
      <t>ショザイチ</t>
    </rPh>
    <phoneticPr fontId="1"/>
  </si>
  <si>
    <t>　下請負業者担当者名</t>
    <rPh sb="1" eb="3">
      <t>シタウケ</t>
    </rPh>
    <rPh sb="4" eb="6">
      <t>ギョウシャ</t>
    </rPh>
    <rPh sb="6" eb="9">
      <t>タントウシャ</t>
    </rPh>
    <rPh sb="9" eb="10">
      <t>メイ</t>
    </rPh>
    <phoneticPr fontId="1"/>
  </si>
  <si>
    <t>判定</t>
    <rPh sb="0" eb="2">
      <t>ハンテイ</t>
    </rPh>
    <phoneticPr fontId="1"/>
  </si>
  <si>
    <t>労働時間による按分が必要なもの</t>
    <rPh sb="0" eb="2">
      <t>ロウドウ</t>
    </rPh>
    <rPh sb="2" eb="4">
      <t>ジカン</t>
    </rPh>
    <rPh sb="7" eb="9">
      <t>アンブン</t>
    </rPh>
    <rPh sb="10" eb="12">
      <t>ヒツヨウ</t>
    </rPh>
    <phoneticPr fontId="1"/>
  </si>
  <si>
    <t>職種ごとの労働報酬下限額</t>
    <rPh sb="0" eb="2">
      <t>ショクシュ</t>
    </rPh>
    <rPh sb="5" eb="7">
      <t>ロウドウ</t>
    </rPh>
    <rPh sb="7" eb="9">
      <t>ホウシュウ</t>
    </rPh>
    <rPh sb="9" eb="11">
      <t>カゲン</t>
    </rPh>
    <rPh sb="11" eb="12">
      <t>ガク</t>
    </rPh>
    <phoneticPr fontId="1"/>
  </si>
  <si>
    <t>臨時の給与
Ｋ</t>
    <rPh sb="0" eb="2">
      <t>リンジ</t>
    </rPh>
    <rPh sb="3" eb="5">
      <t>キュウヨ</t>
    </rPh>
    <phoneticPr fontId="1"/>
  </si>
  <si>
    <r>
      <t>時間外・休日・深夜割増賃金　</t>
    </r>
    <r>
      <rPr>
        <sz val="10"/>
        <color theme="1"/>
        <rFont val="ＭＳ Ｐゴシック"/>
        <family val="3"/>
        <charset val="128"/>
        <scheme val="minor"/>
      </rPr>
      <t>　M</t>
    </r>
    <rPh sb="0" eb="3">
      <t>ジカンガイ</t>
    </rPh>
    <rPh sb="4" eb="6">
      <t>キュウジツ</t>
    </rPh>
    <rPh sb="7" eb="9">
      <t>シンヤ</t>
    </rPh>
    <rPh sb="9" eb="11">
      <t>ワリマシ</t>
    </rPh>
    <rPh sb="11" eb="13">
      <t>チンギン</t>
    </rPh>
    <phoneticPr fontId="1"/>
  </si>
  <si>
    <t>個別手当
N</t>
    <rPh sb="0" eb="2">
      <t>コベツ</t>
    </rPh>
    <rPh sb="2" eb="4">
      <t>テアテ</t>
    </rPh>
    <phoneticPr fontId="1"/>
  </si>
  <si>
    <t>合　計
O</t>
    <rPh sb="0" eb="1">
      <t>ア</t>
    </rPh>
    <rPh sb="2" eb="3">
      <t>ケイ</t>
    </rPh>
    <phoneticPr fontId="1"/>
  </si>
  <si>
    <t>労働報酬チェック表（基準額と賃金等の比較）</t>
    <rPh sb="0" eb="2">
      <t>ロウドウ</t>
    </rPh>
    <rPh sb="2" eb="4">
      <t>ホウシュウ</t>
    </rPh>
    <rPh sb="8" eb="9">
      <t>ヒョウ</t>
    </rPh>
    <rPh sb="10" eb="12">
      <t>キジュン</t>
    </rPh>
    <rPh sb="12" eb="13">
      <t>ガク</t>
    </rPh>
    <rPh sb="14" eb="16">
      <t>チンギン</t>
    </rPh>
    <rPh sb="16" eb="17">
      <t>トウ</t>
    </rPh>
    <rPh sb="18" eb="20">
      <t>ヒカク</t>
    </rPh>
    <phoneticPr fontId="1"/>
  </si>
  <si>
    <t>労働報酬下限額に算定労働時間数を乗じた額（基準額）
Ｈ＝A×G</t>
    <rPh sb="0" eb="2">
      <t>ロウドウ</t>
    </rPh>
    <rPh sb="2" eb="4">
      <t>ホウシュウ</t>
    </rPh>
    <rPh sb="4" eb="6">
      <t>カゲン</t>
    </rPh>
    <rPh sb="6" eb="7">
      <t>ガク</t>
    </rPh>
    <rPh sb="8" eb="10">
      <t>サンテイ</t>
    </rPh>
    <rPh sb="10" eb="12">
      <t>ロウドウ</t>
    </rPh>
    <rPh sb="12" eb="14">
      <t>ジカン</t>
    </rPh>
    <rPh sb="14" eb="15">
      <t>スウ</t>
    </rPh>
    <rPh sb="16" eb="17">
      <t>ジョウ</t>
    </rPh>
    <rPh sb="19" eb="20">
      <t>ガク</t>
    </rPh>
    <rPh sb="21" eb="23">
      <t>キジュン</t>
    </rPh>
    <rPh sb="23" eb="24">
      <t>ガク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</si>
  <si>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 xml:space="preserve">算定労働時間数
</t>
    </r>
    <r>
      <rPr>
        <sz val="11"/>
        <color theme="1"/>
        <rFont val="ＭＳ Ｐゴシック"/>
        <family val="3"/>
        <charset val="128"/>
        <scheme val="minor"/>
      </rPr>
      <t>Ｇ</t>
    </r>
    <r>
      <rPr>
        <sz val="9"/>
        <color theme="1"/>
        <rFont val="ＭＳ Ｐゴシック"/>
        <family val="3"/>
        <charset val="128"/>
        <scheme val="minor"/>
      </rPr>
      <t>=C+D×1.25+E×1.35+F×0.25</t>
    </r>
    <rPh sb="0" eb="2">
      <t>サンテイ</t>
    </rPh>
    <rPh sb="2" eb="4">
      <t>ロウドウ</t>
    </rPh>
    <rPh sb="4" eb="6">
      <t>ジカン</t>
    </rPh>
    <rPh sb="6" eb="7">
      <t>スウ</t>
    </rPh>
    <phoneticPr fontId="1"/>
  </si>
  <si>
    <t>履行期間</t>
    <rPh sb="0" eb="2">
      <t>リコウ</t>
    </rPh>
    <rPh sb="2" eb="4">
      <t>キカン</t>
    </rPh>
    <phoneticPr fontId="1"/>
  </si>
  <si>
    <t>清掃（正規）</t>
    <rPh sb="0" eb="2">
      <t>セイソウ</t>
    </rPh>
    <rPh sb="3" eb="5">
      <t>セイキ</t>
    </rPh>
    <phoneticPr fontId="1"/>
  </si>
  <si>
    <t>清掃（非正規）</t>
    <rPh sb="0" eb="2">
      <t>セイソウ</t>
    </rPh>
    <rPh sb="3" eb="4">
      <t>ヒ</t>
    </rPh>
    <phoneticPr fontId="1"/>
  </si>
  <si>
    <t>保育（正規）</t>
    <rPh sb="0" eb="2">
      <t>ホイク</t>
    </rPh>
    <rPh sb="3" eb="5">
      <t>セイキ</t>
    </rPh>
    <phoneticPr fontId="1"/>
  </si>
  <si>
    <t>保育（非正規）</t>
    <rPh sb="0" eb="2">
      <t>ホイク</t>
    </rPh>
    <rPh sb="3" eb="4">
      <t>ヒ</t>
    </rPh>
    <phoneticPr fontId="1"/>
  </si>
  <si>
    <t>給食調理（正規）</t>
    <rPh sb="0" eb="2">
      <t>キュウショク</t>
    </rPh>
    <rPh sb="2" eb="4">
      <t>チョウリ</t>
    </rPh>
    <rPh sb="5" eb="7">
      <t>セイキ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</si>
  <si>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所定時間内</t>
    </r>
    <r>
      <rPr>
        <sz val="11"/>
        <color theme="1"/>
        <rFont val="ＭＳ Ｐゴシック"/>
        <family val="2"/>
        <charset val="128"/>
        <scheme val="minor"/>
      </rPr>
      <t>の　総労働時間数　　B</t>
    </r>
    <rPh sb="0" eb="2">
      <t>ショテイ</t>
    </rPh>
    <rPh sb="2" eb="4">
      <t>ジカン</t>
    </rPh>
    <rPh sb="4" eb="5">
      <t>ナイ</t>
    </rPh>
    <rPh sb="7" eb="8">
      <t>ソウ</t>
    </rPh>
    <rPh sb="8" eb="10">
      <t>ロウドウ</t>
    </rPh>
    <rPh sb="10" eb="12">
      <t>ジカン</t>
    </rPh>
    <rPh sb="12" eb="13">
      <t>スウ</t>
    </rPh>
    <phoneticPr fontId="1"/>
  </si>
  <si>
    <t>基本給
　I</t>
    <rPh sb="0" eb="3">
      <t>キホンキュウ</t>
    </rPh>
    <phoneticPr fontId="1"/>
  </si>
  <si>
    <t>手当
J</t>
    <rPh sb="0" eb="2">
      <t>テアテ</t>
    </rPh>
    <phoneticPr fontId="1"/>
  </si>
  <si>
    <t xml:space="preserve">基本給
</t>
    <rPh sb="0" eb="3">
      <t>キホンキュウ</t>
    </rPh>
    <phoneticPr fontId="1"/>
  </si>
  <si>
    <t>説　明</t>
    <rPh sb="0" eb="1">
      <t>セツ</t>
    </rPh>
    <rPh sb="2" eb="3">
      <t>メイ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</si>
  <si>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対象業務委託契約</t>
    </r>
    <r>
      <rPr>
        <sz val="11"/>
        <color theme="1"/>
        <rFont val="ＭＳ Ｐゴシック"/>
        <family val="2"/>
        <charset val="128"/>
        <scheme val="minor"/>
      </rPr>
      <t>に係る労働時間数</t>
    </r>
    <rPh sb="0" eb="2">
      <t>タイショウ</t>
    </rPh>
    <rPh sb="2" eb="4">
      <t>ギョウム</t>
    </rPh>
    <rPh sb="4" eb="6">
      <t>イタク</t>
    </rPh>
    <rPh sb="6" eb="8">
      <t>ケイヤク</t>
    </rPh>
    <rPh sb="9" eb="10">
      <t>カカ</t>
    </rPh>
    <rPh sb="11" eb="13">
      <t>ロウドウ</t>
    </rPh>
    <rPh sb="13" eb="15">
      <t>ジカン</t>
    </rPh>
    <rPh sb="15" eb="16">
      <t>スウ</t>
    </rPh>
    <phoneticPr fontId="1"/>
  </si>
  <si>
    <t>対象業務委託契約に係る分
時間外割増賃金
休日給割増賃金
深夜割増賃金</t>
    <rPh sb="0" eb="2">
      <t>タイショウ</t>
    </rPh>
    <rPh sb="2" eb="4">
      <t>ギョウム</t>
    </rPh>
    <rPh sb="4" eb="6">
      <t>イタク</t>
    </rPh>
    <rPh sb="6" eb="8">
      <t>ケイヤク</t>
    </rPh>
    <rPh sb="9" eb="10">
      <t>カカ</t>
    </rPh>
    <rPh sb="11" eb="12">
      <t>ブン</t>
    </rPh>
    <rPh sb="13" eb="16">
      <t>ジカンガイ</t>
    </rPh>
    <rPh sb="16" eb="18">
      <t>ワリマシ</t>
    </rPh>
    <rPh sb="18" eb="20">
      <t>チンギン</t>
    </rPh>
    <rPh sb="21" eb="23">
      <t>キュウジツ</t>
    </rPh>
    <rPh sb="23" eb="24">
      <t>キュウ</t>
    </rPh>
    <rPh sb="24" eb="26">
      <t>ワリマシ</t>
    </rPh>
    <rPh sb="26" eb="28">
      <t>チンギン</t>
    </rPh>
    <rPh sb="29" eb="31">
      <t>シンヤ</t>
    </rPh>
    <rPh sb="31" eb="33">
      <t>ワリマシ</t>
    </rPh>
    <rPh sb="33" eb="35">
      <t>チンギン</t>
    </rPh>
    <phoneticPr fontId="1"/>
  </si>
  <si>
    <r>
      <t xml:space="preserve">対象業務委託契約分
</t>
    </r>
    <r>
      <rPr>
        <sz val="8"/>
        <color theme="1"/>
        <rFont val="ＭＳ Ｐゴシック"/>
        <family val="3"/>
        <charset val="128"/>
        <scheme val="minor"/>
      </rPr>
      <t>（労働時間による按分が必要でないもの）</t>
    </r>
    <rPh sb="0" eb="2">
      <t>タイショウ</t>
    </rPh>
    <rPh sb="2" eb="4">
      <t>ギョウム</t>
    </rPh>
    <rPh sb="4" eb="6">
      <t>イタク</t>
    </rPh>
    <rPh sb="6" eb="8">
      <t>ケイヤク</t>
    </rPh>
    <rPh sb="8" eb="9">
      <t>ブン</t>
    </rPh>
    <rPh sb="11" eb="13">
      <t>ロウドウ</t>
    </rPh>
    <rPh sb="13" eb="15">
      <t>ジカン</t>
    </rPh>
    <rPh sb="18" eb="20">
      <t>アンブン</t>
    </rPh>
    <rPh sb="21" eb="23">
      <t>ヒツヨウ</t>
    </rPh>
    <phoneticPr fontId="1"/>
  </si>
  <si>
    <t>対象としない手当は
家族手当・通勤手当・別居手当・子女教育手当・住居手当
ただし、一律に支給する場合は対象</t>
    <rPh sb="0" eb="2">
      <t>タイショウ</t>
    </rPh>
    <rPh sb="6" eb="8">
      <t>テアテ</t>
    </rPh>
    <rPh sb="10" eb="12">
      <t>カゾク</t>
    </rPh>
    <rPh sb="12" eb="14">
      <t>テアテ</t>
    </rPh>
    <rPh sb="15" eb="17">
      <t>ツウキン</t>
    </rPh>
    <rPh sb="17" eb="19">
      <t>テアテ</t>
    </rPh>
    <rPh sb="20" eb="22">
      <t>ベッキョ</t>
    </rPh>
    <rPh sb="22" eb="24">
      <t>テアテ</t>
    </rPh>
    <rPh sb="25" eb="27">
      <t>シジョ</t>
    </rPh>
    <rPh sb="27" eb="29">
      <t>キョウイク</t>
    </rPh>
    <rPh sb="29" eb="31">
      <t>テアテ</t>
    </rPh>
    <rPh sb="32" eb="34">
      <t>ジュウキョ</t>
    </rPh>
    <rPh sb="34" eb="36">
      <t>テアテ</t>
    </rPh>
    <rPh sb="41" eb="43">
      <t>イチリツ</t>
    </rPh>
    <rPh sb="44" eb="46">
      <t>シキュウ</t>
    </rPh>
    <rPh sb="48" eb="50">
      <t>バアイ</t>
    </rPh>
    <rPh sb="51" eb="53">
      <t>タイショウ</t>
    </rPh>
    <phoneticPr fontId="1"/>
  </si>
  <si>
    <t xml:space="preserve">臨時に支払われた賃金及び１カ月を超える期間ごとに支払われる賃金（賞与等）は対象としない
</t>
    <rPh sb="0" eb="2">
      <t>リンジ</t>
    </rPh>
    <rPh sb="3" eb="5">
      <t>シハラ</t>
    </rPh>
    <rPh sb="8" eb="10">
      <t>チンギン</t>
    </rPh>
    <rPh sb="10" eb="11">
      <t>オヨ</t>
    </rPh>
    <rPh sb="14" eb="15">
      <t>ツキ</t>
    </rPh>
    <rPh sb="16" eb="17">
      <t>コ</t>
    </rPh>
    <rPh sb="19" eb="21">
      <t>キカン</t>
    </rPh>
    <rPh sb="24" eb="26">
      <t>シハラ</t>
    </rPh>
    <rPh sb="29" eb="31">
      <t>チンギン</t>
    </rPh>
    <rPh sb="32" eb="34">
      <t>ショウヨ</t>
    </rPh>
    <rPh sb="34" eb="35">
      <t>トウ</t>
    </rPh>
    <rPh sb="37" eb="39">
      <t>タイショウ</t>
    </rPh>
    <phoneticPr fontId="1"/>
  </si>
  <si>
    <t>L＝（I＋J）×　　C/B</t>
    <phoneticPr fontId="1"/>
  </si>
  <si>
    <t>対象業務委託契約分　　L</t>
    <rPh sb="0" eb="2">
      <t>タイショウ</t>
    </rPh>
    <rPh sb="2" eb="4">
      <t>ギョウム</t>
    </rPh>
    <rPh sb="4" eb="6">
      <t>イタク</t>
    </rPh>
    <rPh sb="6" eb="8">
      <t>ケイヤク</t>
    </rPh>
    <rPh sb="8" eb="9">
      <t>ブン</t>
    </rPh>
    <phoneticPr fontId="1"/>
  </si>
  <si>
    <t>　下請負業者電話番号</t>
    <rPh sb="1" eb="3">
      <t>シタウケ</t>
    </rPh>
    <rPh sb="4" eb="6">
      <t>ギョウシャ</t>
    </rPh>
    <rPh sb="6" eb="8">
      <t>デンワ</t>
    </rPh>
    <rPh sb="8" eb="10">
      <t>バンゴウ</t>
    </rPh>
    <phoneticPr fontId="1"/>
  </si>
  <si>
    <t>　下請負業者FAX番号</t>
    <rPh sb="1" eb="3">
      <t>シタウケ</t>
    </rPh>
    <rPh sb="4" eb="6">
      <t>ギョウシャ</t>
    </rPh>
    <rPh sb="9" eb="11">
      <t>バンゴウ</t>
    </rPh>
    <phoneticPr fontId="1"/>
  </si>
  <si>
    <t>様式２　渋谷区公契約条例労働台帳（業務委託契約）</t>
    <rPh sb="0" eb="2">
      <t>ヨウシキ</t>
    </rPh>
    <rPh sb="4" eb="7">
      <t>シブヤク</t>
    </rPh>
    <rPh sb="7" eb="8">
      <t>コウ</t>
    </rPh>
    <rPh sb="8" eb="10">
      <t>ケイヤク</t>
    </rPh>
    <rPh sb="10" eb="12">
      <t>ジョウレイ</t>
    </rPh>
    <rPh sb="12" eb="14">
      <t>ロウドウ</t>
    </rPh>
    <rPh sb="14" eb="16">
      <t>ダイチョウ</t>
    </rPh>
    <rPh sb="17" eb="19">
      <t>ギョウム</t>
    </rPh>
    <rPh sb="19" eb="21">
      <t>イタク</t>
    </rPh>
    <rPh sb="21" eb="23">
      <t>ケイヤク</t>
    </rPh>
    <phoneticPr fontId="1"/>
  </si>
  <si>
    <t>清掃（派遣）</t>
    <rPh sb="0" eb="2">
      <t>セイソウ</t>
    </rPh>
    <rPh sb="3" eb="5">
      <t>ハケン</t>
    </rPh>
    <phoneticPr fontId="1"/>
  </si>
  <si>
    <t>保育（派遣）</t>
    <rPh sb="0" eb="2">
      <t>ホイク</t>
    </rPh>
    <rPh sb="3" eb="5">
      <t>ハケン</t>
    </rPh>
    <phoneticPr fontId="1"/>
  </si>
  <si>
    <t>給食調理（派遣）</t>
    <rPh sb="0" eb="2">
      <t>キュウショク</t>
    </rPh>
    <rPh sb="2" eb="4">
      <t>チョウリ</t>
    </rPh>
    <rPh sb="5" eb="7">
      <t>ハケン</t>
    </rPh>
    <phoneticPr fontId="1"/>
  </si>
  <si>
    <t>給食調理（非正規）</t>
    <rPh sb="0" eb="2">
      <t>キュウショク</t>
    </rPh>
    <rPh sb="2" eb="4">
      <t>チョウリ</t>
    </rPh>
    <rPh sb="5" eb="6">
      <t>ヒ</t>
    </rPh>
    <rPh sb="6" eb="8">
      <t>セイキ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</si>
</sst>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 style="hair">
        <color auto="1"/>
      </right>
      <top/>
      <bottom/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Protection="1">
      <alignment vertical="center"/>
      <protection hidden="1"/>
    </xf>
    <xf numFmtId="177" fontId="0" fillId="2" borderId="1" xfId="0" applyNumberFormat="1" applyFill="1" applyBorder="1" applyProtection="1">
      <alignment vertical="center"/>
      <protection hidden="1"/>
    </xf>
    <xf numFmtId="176" fontId="0" fillId="2" borderId="1" xfId="0" applyNumberFormat="1" applyFill="1" applyBorder="1" applyProtection="1">
      <alignment vertical="center"/>
      <protection hidden="1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vertical="center" wrapText="1"/>
      <protection hidden="1"/>
    </xf>
    <xf numFmtId="0" fontId="0" fillId="0" borderId="1" xfId="0" applyBorder="1" applyProtection="1">
      <alignment vertical="center"/>
      <protection hidden="1"/>
    </xf>
    <xf numFmtId="176" fontId="0" fillId="3" borderId="1" xfId="0" applyNumberFormat="1" applyFill="1" applyBorder="1" applyProtection="1">
      <alignment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8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3" fontId="0" fillId="0" borderId="1" xfId="0" applyNumberFormat="1" applyBorder="1" applyProtection="1">
      <alignment vertical="center"/>
      <protection hidden="1"/>
    </xf>
    <xf numFmtId="176" fontId="5" fillId="0" borderId="1" xfId="0" applyNumberFormat="1" applyFont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 wrapText="1" shrinkToFit="1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4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left" vertical="center" wrapText="1" shrinkToFit="1"/>
      <protection hidden="1"/>
    </xf>
    <xf numFmtId="0" fontId="0" fillId="2" borderId="3" xfId="0" applyFill="1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distributed" vertical="center" indent="1"/>
      <protection hidden="1"/>
    </xf>
    <xf numFmtId="0" fontId="0" fillId="0" borderId="1" xfId="0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0" fillId="2" borderId="9" xfId="0" applyFill="1" applyBorder="1" applyAlignment="1" applyProtection="1">
      <alignment horizontal="center" vertical="center" wrapText="1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showGridLines="0" tabSelected="1" workbookViewId="0">
      <selection activeCell="K3" sqref="K3:L3"/>
    </sheetView>
  </sheetViews>
  <sheetFormatPr defaultColWidth="9" defaultRowHeight="13.2" x14ac:dyDescent="0.2"/>
  <cols>
    <col min="1" max="1" width="4.88671875" style="7" customWidth="1"/>
    <col min="2" max="2" width="13.77734375" style="7" customWidth="1"/>
    <col min="3" max="3" width="6.77734375" style="7" customWidth="1"/>
    <col min="4" max="4" width="11.44140625" style="7" customWidth="1"/>
    <col min="5" max="5" width="9.6640625" style="7" customWidth="1"/>
    <col min="6" max="6" width="13.88671875" style="7" customWidth="1"/>
    <col min="7" max="7" width="11.44140625" style="7" customWidth="1"/>
    <col min="8" max="8" width="12" style="7" customWidth="1"/>
    <col min="9" max="9" width="10.21875" style="7" customWidth="1"/>
    <col min="10" max="10" width="10.44140625" style="7" customWidth="1"/>
    <col min="11" max="11" width="13.88671875" style="7" customWidth="1"/>
    <col min="12" max="12" width="16.88671875" style="7" customWidth="1"/>
    <col min="13" max="13" width="5.6640625" style="7" customWidth="1"/>
    <col min="14" max="14" width="15.44140625" style="7" customWidth="1"/>
    <col min="15" max="15" width="13.33203125" style="7" customWidth="1"/>
    <col min="16" max="16" width="12.6640625" style="7" customWidth="1"/>
    <col min="17" max="18" width="13.21875" style="7" customWidth="1"/>
    <col min="19" max="19" width="13" style="7" customWidth="1"/>
    <col min="20" max="20" width="12.21875" style="7" customWidth="1"/>
    <col min="21" max="21" width="10.77734375" style="7" customWidth="1"/>
    <col min="22" max="16384" width="9" style="7"/>
  </cols>
  <sheetData>
    <row r="1" spans="1:21" ht="14.4" x14ac:dyDescent="0.2">
      <c r="A1" s="8" t="s">
        <v>54</v>
      </c>
      <c r="B1" s="8"/>
    </row>
    <row r="2" spans="1:21" ht="13.5" customHeight="1" x14ac:dyDescent="0.2">
      <c r="J2" s="9"/>
      <c r="K2" s="49"/>
      <c r="L2" s="49"/>
    </row>
    <row r="3" spans="1:21" ht="13.5" customHeight="1" x14ac:dyDescent="0.2">
      <c r="J3" s="2" t="s">
        <v>1</v>
      </c>
      <c r="K3" s="50"/>
      <c r="L3" s="50"/>
    </row>
    <row r="4" spans="1:21" ht="13.5" customHeight="1" x14ac:dyDescent="0.2">
      <c r="A4" s="51" t="s">
        <v>15</v>
      </c>
      <c r="B4" s="51"/>
      <c r="C4" s="52"/>
      <c r="D4" s="52"/>
      <c r="E4" s="52"/>
      <c r="F4" s="52"/>
      <c r="G4" s="53" t="s">
        <v>17</v>
      </c>
      <c r="H4" s="54"/>
      <c r="I4" s="52"/>
      <c r="J4" s="52"/>
      <c r="K4" s="52"/>
      <c r="L4" s="52"/>
    </row>
    <row r="5" spans="1:21" ht="13.5" customHeight="1" x14ac:dyDescent="0.2">
      <c r="A5" s="51" t="s">
        <v>0</v>
      </c>
      <c r="B5" s="51"/>
      <c r="C5" s="52"/>
      <c r="D5" s="52"/>
      <c r="E5" s="52"/>
      <c r="F5" s="52"/>
      <c r="G5" s="55" t="s">
        <v>18</v>
      </c>
      <c r="H5" s="55"/>
      <c r="I5" s="52"/>
      <c r="J5" s="52"/>
      <c r="K5" s="52"/>
      <c r="L5" s="52"/>
    </row>
    <row r="6" spans="1:21" ht="13.5" customHeight="1" x14ac:dyDescent="0.2">
      <c r="A6" s="51" t="s">
        <v>34</v>
      </c>
      <c r="B6" s="51"/>
      <c r="C6" s="52"/>
      <c r="D6" s="52"/>
      <c r="E6" s="52"/>
      <c r="F6" s="52"/>
      <c r="G6" s="55" t="s">
        <v>19</v>
      </c>
      <c r="H6" s="55"/>
      <c r="I6" s="52"/>
      <c r="J6" s="52"/>
      <c r="K6" s="52"/>
      <c r="L6" s="52"/>
    </row>
    <row r="7" spans="1:21" ht="13.5" customHeight="1" x14ac:dyDescent="0.2">
      <c r="A7" s="51" t="s">
        <v>16</v>
      </c>
      <c r="B7" s="51"/>
      <c r="C7" s="52"/>
      <c r="D7" s="52"/>
      <c r="E7" s="52"/>
      <c r="F7" s="52"/>
      <c r="G7" s="55" t="s">
        <v>20</v>
      </c>
      <c r="H7" s="55"/>
      <c r="I7" s="52"/>
      <c r="J7" s="52"/>
      <c r="K7" s="52"/>
      <c r="L7" s="52"/>
    </row>
    <row r="8" spans="1:21" ht="13.5" customHeight="1" x14ac:dyDescent="0.2">
      <c r="A8" s="51" t="s">
        <v>2</v>
      </c>
      <c r="B8" s="51"/>
      <c r="C8" s="52"/>
      <c r="D8" s="52"/>
      <c r="E8" s="52"/>
      <c r="F8" s="52"/>
      <c r="G8" s="55" t="s">
        <v>21</v>
      </c>
      <c r="H8" s="55"/>
      <c r="I8" s="52"/>
      <c r="J8" s="52"/>
      <c r="K8" s="52"/>
      <c r="L8" s="52"/>
    </row>
    <row r="9" spans="1:21" ht="13.5" customHeight="1" x14ac:dyDescent="0.2">
      <c r="A9" s="51" t="s">
        <v>3</v>
      </c>
      <c r="B9" s="51"/>
      <c r="C9" s="52"/>
      <c r="D9" s="52"/>
      <c r="E9" s="52"/>
      <c r="F9" s="52"/>
      <c r="G9" s="55" t="s">
        <v>22</v>
      </c>
      <c r="H9" s="55"/>
      <c r="I9" s="52"/>
      <c r="J9" s="52"/>
      <c r="K9" s="52"/>
      <c r="L9" s="52"/>
    </row>
    <row r="10" spans="1:21" ht="13.5" customHeight="1" x14ac:dyDescent="0.2">
      <c r="A10" s="51" t="s">
        <v>4</v>
      </c>
      <c r="B10" s="51"/>
      <c r="C10" s="40"/>
      <c r="D10" s="56"/>
      <c r="E10" s="56"/>
      <c r="F10" s="41"/>
      <c r="G10" s="55" t="s">
        <v>23</v>
      </c>
      <c r="H10" s="55"/>
      <c r="I10" s="52"/>
      <c r="J10" s="52"/>
      <c r="K10" s="52"/>
      <c r="L10" s="52"/>
    </row>
    <row r="11" spans="1:21" ht="13.5" customHeight="1" x14ac:dyDescent="0.2">
      <c r="A11" s="51" t="s">
        <v>12</v>
      </c>
      <c r="B11" s="51"/>
      <c r="C11" s="52"/>
      <c r="D11" s="52"/>
      <c r="E11" s="52"/>
      <c r="F11" s="52"/>
      <c r="G11" s="55" t="s">
        <v>52</v>
      </c>
      <c r="H11" s="55"/>
      <c r="I11" s="52"/>
      <c r="J11" s="52"/>
      <c r="K11" s="52"/>
      <c r="L11" s="52"/>
    </row>
    <row r="12" spans="1:21" ht="13.5" customHeight="1" x14ac:dyDescent="0.2">
      <c r="A12" s="51" t="s">
        <v>13</v>
      </c>
      <c r="B12" s="51"/>
      <c r="C12" s="52"/>
      <c r="D12" s="52"/>
      <c r="E12" s="52"/>
      <c r="F12" s="52"/>
      <c r="G12" s="55" t="s">
        <v>53</v>
      </c>
      <c r="H12" s="55"/>
      <c r="I12" s="52"/>
      <c r="J12" s="52"/>
      <c r="K12" s="52"/>
      <c r="L12" s="52"/>
    </row>
    <row r="13" spans="1:21" x14ac:dyDescent="0.2">
      <c r="N13" s="32" t="s">
        <v>31</v>
      </c>
      <c r="O13" s="33"/>
      <c r="P13" s="33"/>
      <c r="Q13" s="33"/>
      <c r="R13" s="33"/>
      <c r="S13" s="33"/>
      <c r="T13" s="33"/>
      <c r="U13" s="34"/>
    </row>
    <row r="14" spans="1:21" x14ac:dyDescent="0.2">
      <c r="N14" s="35"/>
      <c r="O14" s="36"/>
      <c r="P14" s="36"/>
      <c r="Q14" s="36"/>
      <c r="R14" s="36"/>
      <c r="S14" s="36"/>
      <c r="T14" s="36"/>
      <c r="U14" s="37"/>
    </row>
    <row r="15" spans="1:21" s="10" customFormat="1" ht="27.75" customHeight="1" x14ac:dyDescent="0.2">
      <c r="A15" s="45" t="s">
        <v>7</v>
      </c>
      <c r="B15" s="57" t="s">
        <v>5</v>
      </c>
      <c r="C15" s="58"/>
      <c r="D15" s="45" t="s">
        <v>6</v>
      </c>
      <c r="E15" s="45" t="s">
        <v>8</v>
      </c>
      <c r="F15" s="61" t="s">
        <v>40</v>
      </c>
      <c r="G15" s="44" t="s">
        <v>45</v>
      </c>
      <c r="H15" s="45"/>
      <c r="I15" s="45"/>
      <c r="J15" s="45"/>
      <c r="K15" s="44" t="s">
        <v>33</v>
      </c>
      <c r="L15" s="43" t="s">
        <v>32</v>
      </c>
      <c r="N15" s="42" t="s">
        <v>25</v>
      </c>
      <c r="O15" s="42"/>
      <c r="P15" s="42"/>
      <c r="Q15" s="42"/>
      <c r="R15" s="38" t="s">
        <v>47</v>
      </c>
      <c r="S15" s="39"/>
      <c r="T15" s="29" t="s">
        <v>30</v>
      </c>
      <c r="U15" s="31" t="s">
        <v>24</v>
      </c>
    </row>
    <row r="16" spans="1:21" ht="30.75" customHeight="1" x14ac:dyDescent="0.2">
      <c r="A16" s="45"/>
      <c r="B16" s="59"/>
      <c r="C16" s="60"/>
      <c r="D16" s="45"/>
      <c r="E16" s="45"/>
      <c r="F16" s="62"/>
      <c r="G16" s="1" t="s">
        <v>9</v>
      </c>
      <c r="H16" s="1" t="s">
        <v>10</v>
      </c>
      <c r="I16" s="1" t="s">
        <v>11</v>
      </c>
      <c r="J16" s="1" t="s">
        <v>14</v>
      </c>
      <c r="K16" s="45"/>
      <c r="L16" s="43"/>
      <c r="N16" s="21" t="s">
        <v>41</v>
      </c>
      <c r="O16" s="1" t="s">
        <v>42</v>
      </c>
      <c r="P16" s="1" t="s">
        <v>27</v>
      </c>
      <c r="Q16" s="11" t="s">
        <v>51</v>
      </c>
      <c r="R16" s="12" t="s">
        <v>28</v>
      </c>
      <c r="S16" s="1" t="s">
        <v>29</v>
      </c>
      <c r="T16" s="30"/>
      <c r="U16" s="30"/>
    </row>
    <row r="17" spans="1:21" x14ac:dyDescent="0.2">
      <c r="A17" s="2">
        <v>1</v>
      </c>
      <c r="B17" s="40"/>
      <c r="C17" s="41"/>
      <c r="D17" s="5"/>
      <c r="E17" s="2" t="str">
        <f>IF(D17="","",VLOOKUP(D17,N40:O48,2,FALSE))</f>
        <v/>
      </c>
      <c r="F17" s="5"/>
      <c r="G17" s="5"/>
      <c r="H17" s="5"/>
      <c r="I17" s="5"/>
      <c r="J17" s="5"/>
      <c r="K17" s="3">
        <f>ROUND((G17+H17*1.25+I17*1.35+J17*0.25),0)</f>
        <v>0</v>
      </c>
      <c r="L17" s="4" t="str">
        <f>IF(ISERROR(E17*K17),"",E17*K17)</f>
        <v/>
      </c>
      <c r="N17" s="6"/>
      <c r="O17" s="6"/>
      <c r="P17" s="26"/>
      <c r="Q17" s="14" t="str">
        <f>IF(ISERROR((N17+O17+P17)*G17/F17),"",ROUNDDOWN((N17+O17+P17)*G17/F17,0))</f>
        <v/>
      </c>
      <c r="R17" s="6"/>
      <c r="S17" s="26"/>
      <c r="T17" s="14" t="str">
        <f>IF(ISERROR(Q17+R17+S17),"",(Q17+R17+S17))</f>
        <v/>
      </c>
      <c r="U17" s="15" t="str">
        <f>IF(T17="","",IF(L17&lt;=T17,"合格","要調査"))</f>
        <v/>
      </c>
    </row>
    <row r="18" spans="1:21" x14ac:dyDescent="0.2">
      <c r="A18" s="2">
        <v>2</v>
      </c>
      <c r="B18" s="40"/>
      <c r="C18" s="41"/>
      <c r="D18" s="5"/>
      <c r="E18" s="2" t="str">
        <f>IF(D18="","",VLOOKUP(D18,N40:O48,2,FALSE))</f>
        <v/>
      </c>
      <c r="F18" s="5"/>
      <c r="G18" s="5"/>
      <c r="H18" s="5"/>
      <c r="I18" s="5"/>
      <c r="J18" s="5"/>
      <c r="K18" s="3">
        <f t="shared" ref="K18:K36" si="0">ROUND((G18+H18*1.25+I18*1.35+J18*0.25),0)</f>
        <v>0</v>
      </c>
      <c r="L18" s="4" t="str">
        <f t="shared" ref="L18:L36" si="1">IF(ISERROR(E18*K18),"",E18*K18)</f>
        <v/>
      </c>
      <c r="N18" s="6"/>
      <c r="O18" s="6"/>
      <c r="P18" s="27"/>
      <c r="Q18" s="14" t="str">
        <f t="shared" ref="Q18:Q36" si="2">IF(ISERROR((N18+O18+P18)*G18/F18),"",ROUNDDOWN((N18+O18+P18)*G18/F18,0))</f>
        <v/>
      </c>
      <c r="R18" s="6"/>
      <c r="S18" s="27"/>
      <c r="T18" s="14" t="str">
        <f t="shared" ref="T18:T36" si="3">IF(ISERROR(Q18+R18+S18),"",(Q18+R18+S18))</f>
        <v/>
      </c>
      <c r="U18" s="15" t="str">
        <f t="shared" ref="U18:U36" si="4">IF(T18="","",IF(L18&lt;=T18,"合格","要調査"))</f>
        <v/>
      </c>
    </row>
    <row r="19" spans="1:21" x14ac:dyDescent="0.2">
      <c r="A19" s="2">
        <v>3</v>
      </c>
      <c r="B19" s="40"/>
      <c r="C19" s="41"/>
      <c r="D19" s="5"/>
      <c r="E19" s="2" t="str">
        <f>IF(D19="","",VLOOKUP(D19,N40:O48,2,FALSE))</f>
        <v/>
      </c>
      <c r="F19" s="5"/>
      <c r="G19" s="5"/>
      <c r="H19" s="5"/>
      <c r="I19" s="5"/>
      <c r="J19" s="5"/>
      <c r="K19" s="3">
        <f t="shared" si="0"/>
        <v>0</v>
      </c>
      <c r="L19" s="4" t="str">
        <f t="shared" si="1"/>
        <v/>
      </c>
      <c r="N19" s="20"/>
      <c r="O19" s="6"/>
      <c r="P19" s="27"/>
      <c r="Q19" s="14" t="str">
        <f t="shared" si="2"/>
        <v/>
      </c>
      <c r="R19" s="6"/>
      <c r="S19" s="27"/>
      <c r="T19" s="14" t="str">
        <f t="shared" si="3"/>
        <v/>
      </c>
      <c r="U19" s="15" t="str">
        <f t="shared" si="4"/>
        <v/>
      </c>
    </row>
    <row r="20" spans="1:21" x14ac:dyDescent="0.2">
      <c r="A20" s="2">
        <v>4</v>
      </c>
      <c r="B20" s="40"/>
      <c r="C20" s="41"/>
      <c r="D20" s="5"/>
      <c r="E20" s="2" t="str">
        <f>IF(D20="","",VLOOKUP(D20,N40:O48,2,FALSE))</f>
        <v/>
      </c>
      <c r="F20" s="5"/>
      <c r="G20" s="5"/>
      <c r="H20" s="5"/>
      <c r="I20" s="5"/>
      <c r="J20" s="5"/>
      <c r="K20" s="3">
        <f>ROUND((G20+H20*1.25+I20*1.35+J20*0.25),0)</f>
        <v>0</v>
      </c>
      <c r="L20" s="4" t="str">
        <f t="shared" si="1"/>
        <v/>
      </c>
      <c r="N20" s="6"/>
      <c r="O20" s="6"/>
      <c r="P20" s="27"/>
      <c r="Q20" s="14" t="str">
        <f t="shared" si="2"/>
        <v/>
      </c>
      <c r="R20" s="6"/>
      <c r="S20" s="27"/>
      <c r="T20" s="14" t="str">
        <f t="shared" si="3"/>
        <v/>
      </c>
      <c r="U20" s="15" t="str">
        <f t="shared" si="4"/>
        <v/>
      </c>
    </row>
    <row r="21" spans="1:21" x14ac:dyDescent="0.2">
      <c r="A21" s="2">
        <v>5</v>
      </c>
      <c r="B21" s="40"/>
      <c r="C21" s="41"/>
      <c r="D21" s="5"/>
      <c r="E21" s="2" t="str">
        <f>IF(D21="","",VLOOKUP(D21,N40:O48,2,FALSE))</f>
        <v/>
      </c>
      <c r="F21" s="5"/>
      <c r="G21" s="5"/>
      <c r="H21" s="5"/>
      <c r="I21" s="5"/>
      <c r="J21" s="5"/>
      <c r="K21" s="3">
        <f t="shared" si="0"/>
        <v>0</v>
      </c>
      <c r="L21" s="4" t="str">
        <f t="shared" si="1"/>
        <v/>
      </c>
      <c r="N21" s="6"/>
      <c r="O21" s="6"/>
      <c r="P21" s="27"/>
      <c r="Q21" s="14" t="str">
        <f t="shared" si="2"/>
        <v/>
      </c>
      <c r="R21" s="6"/>
      <c r="S21" s="27"/>
      <c r="T21" s="14" t="str">
        <f t="shared" si="3"/>
        <v/>
      </c>
      <c r="U21" s="15" t="str">
        <f t="shared" si="4"/>
        <v/>
      </c>
    </row>
    <row r="22" spans="1:21" x14ac:dyDescent="0.2">
      <c r="A22" s="2">
        <v>6</v>
      </c>
      <c r="B22" s="40"/>
      <c r="C22" s="41"/>
      <c r="D22" s="5"/>
      <c r="E22" s="2" t="str">
        <f>IF(D22="","",VLOOKUP(D22,N40:O48,2,FALSE))</f>
        <v/>
      </c>
      <c r="F22" s="5"/>
      <c r="G22" s="5"/>
      <c r="H22" s="5"/>
      <c r="I22" s="5"/>
      <c r="J22" s="5"/>
      <c r="K22" s="3">
        <f t="shared" si="0"/>
        <v>0</v>
      </c>
      <c r="L22" s="4" t="str">
        <f t="shared" si="1"/>
        <v/>
      </c>
      <c r="N22" s="6"/>
      <c r="O22" s="6"/>
      <c r="P22" s="27"/>
      <c r="Q22" s="14" t="str">
        <f t="shared" si="2"/>
        <v/>
      </c>
      <c r="R22" s="6"/>
      <c r="S22" s="27"/>
      <c r="T22" s="14" t="str">
        <f t="shared" si="3"/>
        <v/>
      </c>
      <c r="U22" s="15" t="str">
        <f t="shared" si="4"/>
        <v/>
      </c>
    </row>
    <row r="23" spans="1:21" x14ac:dyDescent="0.2">
      <c r="A23" s="2">
        <v>7</v>
      </c>
      <c r="B23" s="40"/>
      <c r="C23" s="41"/>
      <c r="D23" s="5"/>
      <c r="E23" s="2" t="str">
        <f>IF(D23="","",VLOOKUP(D23,N40:O48,2,FALSE))</f>
        <v/>
      </c>
      <c r="F23" s="5"/>
      <c r="G23" s="5"/>
      <c r="H23" s="5"/>
      <c r="I23" s="5"/>
      <c r="J23" s="5"/>
      <c r="K23" s="3">
        <f t="shared" si="0"/>
        <v>0</v>
      </c>
      <c r="L23" s="4" t="str">
        <f t="shared" si="1"/>
        <v/>
      </c>
      <c r="N23" s="6"/>
      <c r="O23" s="6"/>
      <c r="P23" s="27"/>
      <c r="Q23" s="14" t="str">
        <f t="shared" si="2"/>
        <v/>
      </c>
      <c r="R23" s="6"/>
      <c r="S23" s="27"/>
      <c r="T23" s="14" t="str">
        <f t="shared" si="3"/>
        <v/>
      </c>
      <c r="U23" s="15" t="str">
        <f t="shared" si="4"/>
        <v/>
      </c>
    </row>
    <row r="24" spans="1:21" x14ac:dyDescent="0.2">
      <c r="A24" s="2">
        <v>8</v>
      </c>
      <c r="B24" s="40"/>
      <c r="C24" s="41"/>
      <c r="D24" s="5"/>
      <c r="E24" s="2" t="str">
        <f>IF(D24="","",VLOOKUP(D24,N40:O48,2,FALSE))</f>
        <v/>
      </c>
      <c r="F24" s="5"/>
      <c r="G24" s="5"/>
      <c r="H24" s="5"/>
      <c r="I24" s="5"/>
      <c r="J24" s="5"/>
      <c r="K24" s="3">
        <f t="shared" si="0"/>
        <v>0</v>
      </c>
      <c r="L24" s="4" t="str">
        <f t="shared" si="1"/>
        <v/>
      </c>
      <c r="N24" s="6"/>
      <c r="O24" s="6"/>
      <c r="P24" s="27"/>
      <c r="Q24" s="14" t="str">
        <f t="shared" si="2"/>
        <v/>
      </c>
      <c r="R24" s="6"/>
      <c r="S24" s="27"/>
      <c r="T24" s="14" t="str">
        <f t="shared" si="3"/>
        <v/>
      </c>
      <c r="U24" s="15" t="str">
        <f t="shared" si="4"/>
        <v/>
      </c>
    </row>
    <row r="25" spans="1:21" x14ac:dyDescent="0.2">
      <c r="A25" s="2">
        <v>9</v>
      </c>
      <c r="B25" s="40"/>
      <c r="C25" s="41"/>
      <c r="D25" s="5"/>
      <c r="E25" s="2" t="str">
        <f>IF(D25="","",VLOOKUP(D25,N40:O48,2,FALSE))</f>
        <v/>
      </c>
      <c r="F25" s="5"/>
      <c r="G25" s="5"/>
      <c r="H25" s="5"/>
      <c r="I25" s="5"/>
      <c r="J25" s="5"/>
      <c r="K25" s="3">
        <f t="shared" si="0"/>
        <v>0</v>
      </c>
      <c r="L25" s="4" t="str">
        <f t="shared" si="1"/>
        <v/>
      </c>
      <c r="N25" s="6"/>
      <c r="O25" s="6"/>
      <c r="P25" s="27"/>
      <c r="Q25" s="14" t="str">
        <f t="shared" si="2"/>
        <v/>
      </c>
      <c r="R25" s="6"/>
      <c r="S25" s="27"/>
      <c r="T25" s="14" t="str">
        <f t="shared" si="3"/>
        <v/>
      </c>
      <c r="U25" s="15" t="str">
        <f t="shared" si="4"/>
        <v/>
      </c>
    </row>
    <row r="26" spans="1:21" x14ac:dyDescent="0.2">
      <c r="A26" s="2">
        <v>10</v>
      </c>
      <c r="B26" s="40"/>
      <c r="C26" s="41"/>
      <c r="D26" s="5"/>
      <c r="E26" s="2" t="str">
        <f>IF(D26="","",VLOOKUP(D26,N40:O48,2,FALSE))</f>
        <v/>
      </c>
      <c r="F26" s="5"/>
      <c r="G26" s="5"/>
      <c r="H26" s="5"/>
      <c r="I26" s="5"/>
      <c r="J26" s="5"/>
      <c r="K26" s="3">
        <f t="shared" si="0"/>
        <v>0</v>
      </c>
      <c r="L26" s="4" t="str">
        <f t="shared" si="1"/>
        <v/>
      </c>
      <c r="N26" s="6"/>
      <c r="O26" s="6"/>
      <c r="P26" s="27"/>
      <c r="Q26" s="14" t="str">
        <f t="shared" si="2"/>
        <v/>
      </c>
      <c r="R26" s="6"/>
      <c r="S26" s="27"/>
      <c r="T26" s="14" t="str">
        <f t="shared" si="3"/>
        <v/>
      </c>
      <c r="U26" s="15" t="str">
        <f t="shared" si="4"/>
        <v/>
      </c>
    </row>
    <row r="27" spans="1:21" x14ac:dyDescent="0.2">
      <c r="A27" s="2">
        <v>11</v>
      </c>
      <c r="B27" s="40"/>
      <c r="C27" s="41"/>
      <c r="D27" s="5"/>
      <c r="E27" s="2" t="str">
        <f>IF(D27="","",VLOOKUP(D27,N40:O48,2,FALSE))</f>
        <v/>
      </c>
      <c r="F27" s="5"/>
      <c r="G27" s="5"/>
      <c r="H27" s="5"/>
      <c r="I27" s="5"/>
      <c r="J27" s="5"/>
      <c r="K27" s="3">
        <f t="shared" si="0"/>
        <v>0</v>
      </c>
      <c r="L27" s="4" t="str">
        <f t="shared" si="1"/>
        <v/>
      </c>
      <c r="N27" s="6"/>
      <c r="O27" s="6"/>
      <c r="P27" s="27"/>
      <c r="Q27" s="14" t="str">
        <f t="shared" si="2"/>
        <v/>
      </c>
      <c r="R27" s="6"/>
      <c r="S27" s="27"/>
      <c r="T27" s="14" t="str">
        <f t="shared" si="3"/>
        <v/>
      </c>
      <c r="U27" s="15" t="str">
        <f t="shared" si="4"/>
        <v/>
      </c>
    </row>
    <row r="28" spans="1:21" x14ac:dyDescent="0.2">
      <c r="A28" s="2">
        <v>12</v>
      </c>
      <c r="B28" s="40"/>
      <c r="C28" s="41"/>
      <c r="D28" s="5"/>
      <c r="E28" s="2" t="str">
        <f>IF(D28="","",VLOOKUP(D28,N40:O48,2,FALSE))</f>
        <v/>
      </c>
      <c r="F28" s="5"/>
      <c r="G28" s="5"/>
      <c r="H28" s="5"/>
      <c r="I28" s="5"/>
      <c r="J28" s="5"/>
      <c r="K28" s="3">
        <f t="shared" si="0"/>
        <v>0</v>
      </c>
      <c r="L28" s="4" t="str">
        <f t="shared" si="1"/>
        <v/>
      </c>
      <c r="N28" s="6"/>
      <c r="O28" s="6"/>
      <c r="P28" s="27"/>
      <c r="Q28" s="14" t="str">
        <f t="shared" si="2"/>
        <v/>
      </c>
      <c r="R28" s="6"/>
      <c r="S28" s="27"/>
      <c r="T28" s="14" t="str">
        <f t="shared" si="3"/>
        <v/>
      </c>
      <c r="U28" s="15" t="str">
        <f t="shared" si="4"/>
        <v/>
      </c>
    </row>
    <row r="29" spans="1:21" x14ac:dyDescent="0.2">
      <c r="A29" s="2">
        <v>13</v>
      </c>
      <c r="B29" s="40"/>
      <c r="C29" s="41"/>
      <c r="D29" s="5"/>
      <c r="E29" s="2" t="str">
        <f>IF(D29="","",VLOOKUP(D29,N40:O48,2,FALSE))</f>
        <v/>
      </c>
      <c r="F29" s="5"/>
      <c r="G29" s="5"/>
      <c r="H29" s="5"/>
      <c r="I29" s="5"/>
      <c r="J29" s="5"/>
      <c r="K29" s="3">
        <f t="shared" si="0"/>
        <v>0</v>
      </c>
      <c r="L29" s="4" t="str">
        <f t="shared" si="1"/>
        <v/>
      </c>
      <c r="N29" s="6"/>
      <c r="O29" s="6"/>
      <c r="P29" s="27"/>
      <c r="Q29" s="14" t="str">
        <f t="shared" si="2"/>
        <v/>
      </c>
      <c r="R29" s="6"/>
      <c r="S29" s="27"/>
      <c r="T29" s="14" t="str">
        <f t="shared" si="3"/>
        <v/>
      </c>
      <c r="U29" s="15" t="str">
        <f t="shared" si="4"/>
        <v/>
      </c>
    </row>
    <row r="30" spans="1:21" x14ac:dyDescent="0.2">
      <c r="A30" s="2">
        <v>14</v>
      </c>
      <c r="B30" s="40"/>
      <c r="C30" s="41"/>
      <c r="D30" s="5"/>
      <c r="E30" s="2" t="str">
        <f>IF(D30="","",VLOOKUP(D30,N40:O48,2,FALSE))</f>
        <v/>
      </c>
      <c r="F30" s="5"/>
      <c r="G30" s="5"/>
      <c r="H30" s="5"/>
      <c r="I30" s="5"/>
      <c r="J30" s="5"/>
      <c r="K30" s="3">
        <f t="shared" si="0"/>
        <v>0</v>
      </c>
      <c r="L30" s="4" t="str">
        <f t="shared" si="1"/>
        <v/>
      </c>
      <c r="N30" s="6"/>
      <c r="O30" s="6"/>
      <c r="P30" s="27"/>
      <c r="Q30" s="14" t="str">
        <f t="shared" si="2"/>
        <v/>
      </c>
      <c r="R30" s="6"/>
      <c r="S30" s="27"/>
      <c r="T30" s="14" t="str">
        <f t="shared" si="3"/>
        <v/>
      </c>
      <c r="U30" s="15" t="str">
        <f t="shared" si="4"/>
        <v/>
      </c>
    </row>
    <row r="31" spans="1:21" x14ac:dyDescent="0.2">
      <c r="A31" s="2">
        <v>15</v>
      </c>
      <c r="B31" s="40"/>
      <c r="C31" s="41"/>
      <c r="D31" s="5"/>
      <c r="E31" s="2" t="str">
        <f>IF(D31="","",VLOOKUP(D31,N40:O48,2,FALSE))</f>
        <v/>
      </c>
      <c r="F31" s="5"/>
      <c r="G31" s="5"/>
      <c r="H31" s="5"/>
      <c r="I31" s="5"/>
      <c r="J31" s="5"/>
      <c r="K31" s="3">
        <f t="shared" si="0"/>
        <v>0</v>
      </c>
      <c r="L31" s="4" t="str">
        <f t="shared" si="1"/>
        <v/>
      </c>
      <c r="N31" s="6"/>
      <c r="O31" s="6"/>
      <c r="P31" s="27"/>
      <c r="Q31" s="14" t="str">
        <f t="shared" si="2"/>
        <v/>
      </c>
      <c r="R31" s="6"/>
      <c r="S31" s="27"/>
      <c r="T31" s="14" t="str">
        <f t="shared" si="3"/>
        <v/>
      </c>
      <c r="U31" s="15" t="str">
        <f t="shared" si="4"/>
        <v/>
      </c>
    </row>
    <row r="32" spans="1:21" x14ac:dyDescent="0.2">
      <c r="A32" s="2">
        <v>16</v>
      </c>
      <c r="B32" s="40"/>
      <c r="C32" s="41"/>
      <c r="D32" s="5"/>
      <c r="E32" s="2" t="str">
        <f>IF(D32="","",VLOOKUP(D32,N40:O48,2,FALSE))</f>
        <v/>
      </c>
      <c r="F32" s="5"/>
      <c r="G32" s="5"/>
      <c r="H32" s="5"/>
      <c r="I32" s="5"/>
      <c r="J32" s="5"/>
      <c r="K32" s="3">
        <f t="shared" si="0"/>
        <v>0</v>
      </c>
      <c r="L32" s="4" t="str">
        <f t="shared" si="1"/>
        <v/>
      </c>
      <c r="N32" s="6"/>
      <c r="O32" s="6"/>
      <c r="P32" s="27"/>
      <c r="Q32" s="14" t="str">
        <f t="shared" si="2"/>
        <v/>
      </c>
      <c r="R32" s="6"/>
      <c r="S32" s="27"/>
      <c r="T32" s="14" t="str">
        <f t="shared" si="3"/>
        <v/>
      </c>
      <c r="U32" s="15" t="str">
        <f t="shared" si="4"/>
        <v/>
      </c>
    </row>
    <row r="33" spans="1:21" x14ac:dyDescent="0.2">
      <c r="A33" s="2">
        <v>17</v>
      </c>
      <c r="B33" s="40"/>
      <c r="C33" s="41"/>
      <c r="D33" s="5"/>
      <c r="E33" s="2" t="str">
        <f>IF(D33="","",VLOOKUP(D33,N40:O48,2,FALSE))</f>
        <v/>
      </c>
      <c r="F33" s="5"/>
      <c r="G33" s="5"/>
      <c r="H33" s="5"/>
      <c r="I33" s="5"/>
      <c r="J33" s="5"/>
      <c r="K33" s="3">
        <f t="shared" si="0"/>
        <v>0</v>
      </c>
      <c r="L33" s="4" t="str">
        <f t="shared" si="1"/>
        <v/>
      </c>
      <c r="N33" s="6"/>
      <c r="O33" s="6"/>
      <c r="P33" s="27"/>
      <c r="Q33" s="14" t="str">
        <f t="shared" si="2"/>
        <v/>
      </c>
      <c r="R33" s="6"/>
      <c r="S33" s="27"/>
      <c r="T33" s="14" t="str">
        <f t="shared" si="3"/>
        <v/>
      </c>
      <c r="U33" s="15" t="str">
        <f t="shared" si="4"/>
        <v/>
      </c>
    </row>
    <row r="34" spans="1:21" x14ac:dyDescent="0.2">
      <c r="A34" s="2">
        <v>18</v>
      </c>
      <c r="B34" s="40"/>
      <c r="C34" s="41"/>
      <c r="D34" s="5"/>
      <c r="E34" s="2" t="str">
        <f>IF(D34="","",VLOOKUP(D34,N40:O48,2,FALSE))</f>
        <v/>
      </c>
      <c r="F34" s="5"/>
      <c r="G34" s="5"/>
      <c r="H34" s="5"/>
      <c r="I34" s="5"/>
      <c r="J34" s="5"/>
      <c r="K34" s="3">
        <f t="shared" si="0"/>
        <v>0</v>
      </c>
      <c r="L34" s="4" t="str">
        <f t="shared" si="1"/>
        <v/>
      </c>
      <c r="N34" s="6"/>
      <c r="O34" s="6"/>
      <c r="P34" s="27"/>
      <c r="Q34" s="14" t="str">
        <f t="shared" si="2"/>
        <v/>
      </c>
      <c r="R34" s="6"/>
      <c r="S34" s="27"/>
      <c r="T34" s="14" t="str">
        <f t="shared" si="3"/>
        <v/>
      </c>
      <c r="U34" s="15" t="str">
        <f t="shared" si="4"/>
        <v/>
      </c>
    </row>
    <row r="35" spans="1:21" x14ac:dyDescent="0.2">
      <c r="A35" s="2">
        <v>19</v>
      </c>
      <c r="B35" s="40"/>
      <c r="C35" s="41"/>
      <c r="D35" s="5"/>
      <c r="E35" s="2" t="str">
        <f>IF(D35="","",VLOOKUP(D35,N40:O48,2,FALSE))</f>
        <v/>
      </c>
      <c r="F35" s="5"/>
      <c r="G35" s="5"/>
      <c r="H35" s="5"/>
      <c r="I35" s="5"/>
      <c r="J35" s="5"/>
      <c r="K35" s="3">
        <f t="shared" si="0"/>
        <v>0</v>
      </c>
      <c r="L35" s="4" t="str">
        <f t="shared" si="1"/>
        <v/>
      </c>
      <c r="N35" s="6"/>
      <c r="O35" s="6"/>
      <c r="P35" s="27"/>
      <c r="Q35" s="14" t="str">
        <f t="shared" si="2"/>
        <v/>
      </c>
      <c r="R35" s="6"/>
      <c r="S35" s="27"/>
      <c r="T35" s="14" t="str">
        <f t="shared" si="3"/>
        <v/>
      </c>
      <c r="U35" s="15" t="str">
        <f t="shared" si="4"/>
        <v/>
      </c>
    </row>
    <row r="36" spans="1:21" x14ac:dyDescent="0.2">
      <c r="A36" s="2">
        <v>20</v>
      </c>
      <c r="B36" s="40"/>
      <c r="C36" s="41"/>
      <c r="D36" s="5"/>
      <c r="E36" s="2" t="str">
        <f>IF(D36="","",VLOOKUP(D36,N40:O67,2,FALSE))</f>
        <v/>
      </c>
      <c r="F36" s="5"/>
      <c r="G36" s="5"/>
      <c r="H36" s="5"/>
      <c r="I36" s="5"/>
      <c r="J36" s="5"/>
      <c r="K36" s="3">
        <f t="shared" si="0"/>
        <v>0</v>
      </c>
      <c r="L36" s="4" t="str">
        <f t="shared" si="1"/>
        <v/>
      </c>
      <c r="N36" s="6"/>
      <c r="O36" s="6"/>
      <c r="P36" s="28"/>
      <c r="Q36" s="14" t="str">
        <f t="shared" si="2"/>
        <v/>
      </c>
      <c r="R36" s="6"/>
      <c r="S36" s="28"/>
      <c r="T36" s="14" t="str">
        <f t="shared" si="3"/>
        <v/>
      </c>
      <c r="U36" s="15" t="str">
        <f t="shared" si="4"/>
        <v/>
      </c>
    </row>
    <row r="37" spans="1:21" ht="98.25" customHeight="1" x14ac:dyDescent="0.2">
      <c r="M37" s="18" t="s">
        <v>44</v>
      </c>
      <c r="N37" s="24" t="s">
        <v>43</v>
      </c>
      <c r="O37" s="16" t="s">
        <v>48</v>
      </c>
      <c r="P37" s="16" t="s">
        <v>49</v>
      </c>
      <c r="Q37" s="25" t="s">
        <v>50</v>
      </c>
      <c r="R37" s="17" t="s">
        <v>46</v>
      </c>
      <c r="S37" s="2"/>
      <c r="T37" s="22"/>
      <c r="U37" s="23"/>
    </row>
    <row r="38" spans="1:21" ht="24" customHeight="1" x14ac:dyDescent="0.2"/>
    <row r="39" spans="1:21" ht="24" hidden="1" customHeight="1" x14ac:dyDescent="0.2">
      <c r="M39" s="46" t="s">
        <v>26</v>
      </c>
      <c r="N39" s="47"/>
      <c r="O39" s="48"/>
    </row>
    <row r="40" spans="1:21" hidden="1" x14ac:dyDescent="0.2">
      <c r="M40" s="13">
        <v>1</v>
      </c>
      <c r="N40" s="13" t="s">
        <v>35</v>
      </c>
      <c r="O40" s="19">
        <v>1601</v>
      </c>
    </row>
    <row r="41" spans="1:21" hidden="1" x14ac:dyDescent="0.2">
      <c r="M41" s="13">
        <v>2</v>
      </c>
      <c r="N41" s="13" t="s">
        <v>36</v>
      </c>
      <c r="O41" s="19">
        <v>1601</v>
      </c>
    </row>
    <row r="42" spans="1:21" hidden="1" x14ac:dyDescent="0.2">
      <c r="M42" s="13">
        <v>3</v>
      </c>
      <c r="N42" s="13" t="s">
        <v>55</v>
      </c>
      <c r="O42" s="19">
        <v>1601</v>
      </c>
    </row>
    <row r="43" spans="1:21" hidden="1" x14ac:dyDescent="0.2">
      <c r="M43" s="13">
        <v>4</v>
      </c>
      <c r="N43" s="13" t="s">
        <v>37</v>
      </c>
      <c r="O43" s="19">
        <v>1601</v>
      </c>
    </row>
    <row r="44" spans="1:21" hidden="1" x14ac:dyDescent="0.2">
      <c r="M44" s="13">
        <v>5</v>
      </c>
      <c r="N44" s="13" t="s">
        <v>38</v>
      </c>
      <c r="O44" s="19">
        <v>1601</v>
      </c>
    </row>
    <row r="45" spans="1:21" hidden="1" x14ac:dyDescent="0.2">
      <c r="M45" s="13">
        <v>6</v>
      </c>
      <c r="N45" s="13" t="s">
        <v>56</v>
      </c>
      <c r="O45" s="19">
        <v>1601</v>
      </c>
    </row>
    <row r="46" spans="1:21" hidden="1" x14ac:dyDescent="0.2">
      <c r="M46" s="13">
        <v>7</v>
      </c>
      <c r="N46" s="13" t="s">
        <v>39</v>
      </c>
      <c r="O46" s="19">
        <v>1601</v>
      </c>
    </row>
    <row r="47" spans="1:21" hidden="1" x14ac:dyDescent="0.2">
      <c r="M47" s="13">
        <v>8</v>
      </c>
      <c r="N47" s="13" t="s">
        <v>58</v>
      </c>
      <c r="O47" s="19">
        <v>1601</v>
      </c>
    </row>
    <row r="48" spans="1:21" hidden="1" x14ac:dyDescent="0.2">
      <c r="M48" s="13">
        <v>9</v>
      </c>
      <c r="N48" s="13" t="s">
        <v>57</v>
      </c>
      <c r="O48" s="19">
        <v>1601</v>
      </c>
    </row>
  </sheetData>
  <mergeCells count="74">
    <mergeCell ref="B34:C34"/>
    <mergeCell ref="B35:C35"/>
    <mergeCell ref="B36:C36"/>
    <mergeCell ref="B32:C32"/>
    <mergeCell ref="B27:C27"/>
    <mergeCell ref="B28:C28"/>
    <mergeCell ref="B29:C29"/>
    <mergeCell ref="B30:C30"/>
    <mergeCell ref="A15:A16"/>
    <mergeCell ref="B15:C16"/>
    <mergeCell ref="D15:D16"/>
    <mergeCell ref="E15:E16"/>
    <mergeCell ref="G15:J15"/>
    <mergeCell ref="F15:F16"/>
    <mergeCell ref="A12:B12"/>
    <mergeCell ref="C12:F12"/>
    <mergeCell ref="G10:H10"/>
    <mergeCell ref="G12:H12"/>
    <mergeCell ref="I12:L12"/>
    <mergeCell ref="A11:B11"/>
    <mergeCell ref="C11:F11"/>
    <mergeCell ref="G11:H11"/>
    <mergeCell ref="I11:L11"/>
    <mergeCell ref="A10:B10"/>
    <mergeCell ref="C10:F10"/>
    <mergeCell ref="A9:B9"/>
    <mergeCell ref="C9:F9"/>
    <mergeCell ref="G9:H9"/>
    <mergeCell ref="I9:L9"/>
    <mergeCell ref="I10:L10"/>
    <mergeCell ref="C7:F7"/>
    <mergeCell ref="G7:H7"/>
    <mergeCell ref="I7:L7"/>
    <mergeCell ref="A8:B8"/>
    <mergeCell ref="C8:F8"/>
    <mergeCell ref="G8:H8"/>
    <mergeCell ref="I8:L8"/>
    <mergeCell ref="M39:O39"/>
    <mergeCell ref="K2:L2"/>
    <mergeCell ref="K3:L3"/>
    <mergeCell ref="A4:B4"/>
    <mergeCell ref="C4:F4"/>
    <mergeCell ref="G4:H4"/>
    <mergeCell ref="I4:L4"/>
    <mergeCell ref="A5:B5"/>
    <mergeCell ref="C5:F5"/>
    <mergeCell ref="G5:H5"/>
    <mergeCell ref="I5:L5"/>
    <mergeCell ref="A6:B6"/>
    <mergeCell ref="C6:F6"/>
    <mergeCell ref="G6:H6"/>
    <mergeCell ref="I6:L6"/>
    <mergeCell ref="A7:B7"/>
    <mergeCell ref="B26:C26"/>
    <mergeCell ref="N15:Q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L15:L16"/>
    <mergeCell ref="K15:K16"/>
    <mergeCell ref="P17:P36"/>
    <mergeCell ref="B31:C31"/>
    <mergeCell ref="B33:C33"/>
    <mergeCell ref="S17:S36"/>
    <mergeCell ref="T15:T16"/>
    <mergeCell ref="U15:U16"/>
    <mergeCell ref="N13:U14"/>
    <mergeCell ref="R15:S15"/>
  </mergeCells>
  <phoneticPr fontId="1"/>
  <dataValidations count="3">
    <dataValidation type="whole" operator="lessThanOrEqual" allowBlank="1" showInputMessage="1" showErrorMessage="1" sqref="J17:J36" xr:uid="{00000000-0002-0000-0000-000000000000}">
      <formula1>SUM(G17:I17)</formula1>
    </dataValidation>
    <dataValidation type="whole" operator="greaterThanOrEqual" allowBlank="1" showInputMessage="1" showErrorMessage="1" sqref="F17:I36" xr:uid="{00000000-0002-0000-0000-000001000000}">
      <formula1>0</formula1>
    </dataValidation>
    <dataValidation type="list" allowBlank="1" showInputMessage="1" showErrorMessage="1" sqref="D17:D36" xr:uid="{00000000-0002-0000-0000-000002000000}">
      <formula1>$N$40:$N$48</formula1>
    </dataValidation>
  </dataValidations>
  <pageMargins left="0.73" right="0.39" top="0.74803149606299213" bottom="0.74803149606299213" header="0.31496062992125984" footer="0.31496062992125984"/>
  <pageSetup paperSize="9" orientation="landscape" r:id="rId1"/>
  <ignoredErrors>
    <ignoredError sqref="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労働台帳</vt:lpstr>
      <vt:lpstr>労働台帳!Print_Area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2025-04-04T02:32:43Z</dcterms:created>
  <dcterms:modified xsi:type="dcterms:W3CDTF">2026-05-12T04:37:44Z</dcterms:modified>
</cp:coreProperties>
</file>