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7414C93-1126-47A4-9F6C-9A226124EE74}" xr6:coauthVersionLast="47" xr6:coauthVersionMax="47" xr10:uidLastSave="{00000000-0000-0000-0000-000000000000}"/>
  <bookViews>
    <workbookView xWindow="28680" yWindow="-5820" windowWidth="30960" windowHeight="16800" tabRatio="795" xr2:uid="{A1E36FFC-F561-495A-A2BF-D71CEE644F97}"/>
  </bookViews>
  <sheets>
    <sheet name="様式A_本紙" sheetId="12" r:id="rId1"/>
    <sheet name="様式B_人口系" sheetId="15" r:id="rId2"/>
    <sheet name="参考" sheetId="16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123Graph_A" localSheetId="2" hidden="1">[1]単価!#REF!</definedName>
    <definedName name="__123Graph_A" localSheetId="1" hidden="1">[1]単価!#REF!</definedName>
    <definedName name="__123Graph_A" hidden="1">[2]単価!#REF!</definedName>
    <definedName name="__123Graph_A工場蒸気" localSheetId="2" hidden="1">[1]単価!#REF!</definedName>
    <definedName name="__123Graph_A工場蒸気" localSheetId="1" hidden="1">[1]単価!#REF!</definedName>
    <definedName name="__123Graph_A工場蒸気" hidden="1">[2]単価!#REF!</definedName>
    <definedName name="__123Graph_A工場電力" localSheetId="2" hidden="1">[1]単価!#REF!</definedName>
    <definedName name="__123Graph_A工場電力" localSheetId="1" hidden="1">[1]単価!#REF!</definedName>
    <definedName name="__123Graph_A工場電力" hidden="1">[2]単価!#REF!</definedName>
    <definedName name="__123Graph_A自家発比率" localSheetId="2" hidden="1">[1]単価!#REF!</definedName>
    <definedName name="__123Graph_A自家発比率" localSheetId="1" hidden="1">[1]単価!#REF!</definedName>
    <definedName name="__123Graph_A自家発比率" hidden="1">[2]単価!#REF!</definedName>
    <definedName name="__123Graph_A蒸気単価" localSheetId="2" hidden="1">[1]単価!#REF!</definedName>
    <definedName name="__123Graph_A蒸気単価" localSheetId="1" hidden="1">[1]単価!#REF!</definedName>
    <definedName name="__123Graph_A蒸気単価" hidden="1">[2]単価!#REF!</definedName>
    <definedName name="__123Graph_A電力単価" localSheetId="2" hidden="1">[1]単価!#REF!</definedName>
    <definedName name="__123Graph_A電力単価" localSheetId="1" hidden="1">[1]単価!#REF!</definedName>
    <definedName name="__123Graph_A電力単価" hidden="1">[2]単価!#REF!</definedName>
    <definedName name="__123Graph_A燃料単価" localSheetId="2" hidden="1">[1]単価!#REF!</definedName>
    <definedName name="__123Graph_A燃料単価" localSheetId="1" hidden="1">[1]単価!#REF!</definedName>
    <definedName name="__123Graph_A燃料単価" hidden="1">[2]単価!#REF!</definedName>
    <definedName name="__123Graph_B工場電力" localSheetId="2" hidden="1">[1]単価!#REF!</definedName>
    <definedName name="__123Graph_B工場電力" localSheetId="1" hidden="1">[1]単価!#REF!</definedName>
    <definedName name="__123Graph_B工場電力" hidden="1">[2]単価!#REF!</definedName>
    <definedName name="__123Graph_B燃料単価" localSheetId="2" hidden="1">[1]単価!#REF!</definedName>
    <definedName name="__123Graph_B燃料単価" localSheetId="1" hidden="1">[1]単価!#REF!</definedName>
    <definedName name="__123Graph_B燃料単価" hidden="1">[2]単価!#REF!</definedName>
    <definedName name="__123Graph_D工場電力" localSheetId="2" hidden="1">[1]単価!#REF!</definedName>
    <definedName name="__123Graph_D工場電力" localSheetId="1" hidden="1">[1]単価!#REF!</definedName>
    <definedName name="__123Graph_D工場電力" hidden="1">[2]単価!#REF!</definedName>
    <definedName name="__123Graph_D燃料単価" localSheetId="2" hidden="1">[1]単価!#REF!</definedName>
    <definedName name="__123Graph_D燃料単価" localSheetId="1" hidden="1">[1]単価!#REF!</definedName>
    <definedName name="__123Graph_D燃料単価" hidden="1">[2]単価!#REF!</definedName>
    <definedName name="__123Graph_X" localSheetId="2" hidden="1">[1]単価!#REF!</definedName>
    <definedName name="__123Graph_X" localSheetId="1" hidden="1">[1]単価!#REF!</definedName>
    <definedName name="__123Graph_X" hidden="1">[2]単価!#REF!</definedName>
    <definedName name="__123Graph_X工場蒸気" localSheetId="2" hidden="1">[1]単価!#REF!</definedName>
    <definedName name="__123Graph_X工場蒸気" localSheetId="1" hidden="1">[1]単価!#REF!</definedName>
    <definedName name="__123Graph_X工場蒸気" hidden="1">[2]単価!#REF!</definedName>
    <definedName name="__123Graph_X工場電力" localSheetId="2" hidden="1">[1]単価!#REF!</definedName>
    <definedName name="__123Graph_X工場電力" localSheetId="1" hidden="1">[1]単価!#REF!</definedName>
    <definedName name="__123Graph_X工場電力" hidden="1">[2]単価!#REF!</definedName>
    <definedName name="__123Graph_X自家発比率" localSheetId="2" hidden="1">[1]単価!#REF!</definedName>
    <definedName name="__123Graph_X自家発比率" localSheetId="1" hidden="1">[1]単価!#REF!</definedName>
    <definedName name="__123Graph_X自家発比率" hidden="1">[2]単価!#REF!</definedName>
    <definedName name="__123Graph_X蒸気単価" localSheetId="2" hidden="1">[1]単価!#REF!</definedName>
    <definedName name="__123Graph_X蒸気単価" localSheetId="1" hidden="1">[1]単価!#REF!</definedName>
    <definedName name="__123Graph_X蒸気単価" hidden="1">[2]単価!#REF!</definedName>
    <definedName name="__123Graph_X電力単価" localSheetId="2" hidden="1">[1]単価!#REF!</definedName>
    <definedName name="__123Graph_X電力単価" localSheetId="1" hidden="1">[1]単価!#REF!</definedName>
    <definedName name="__123Graph_X電力単価" hidden="1">[2]単価!#REF!</definedName>
    <definedName name="__123Graph_X燃料単価" localSheetId="2" hidden="1">[1]単価!#REF!</definedName>
    <definedName name="__123Graph_X燃料単価" localSheetId="1" hidden="1">[1]単価!#REF!</definedName>
    <definedName name="__123Graph_X燃料単価" hidden="1">[2]単価!#REF!</definedName>
    <definedName name="__IntlFixup" hidden="1">TRUE</definedName>
    <definedName name="__VAR2001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_VAR2001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_VAR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1__123Graph_Aグラフ_1A" localSheetId="2" hidden="1">#REF!</definedName>
    <definedName name="_1__123Graph_Aグラフ_1A" localSheetId="1" hidden="1">#REF!</definedName>
    <definedName name="_1__123Graph_Aグラフ_1A" hidden="1">#REF!</definedName>
    <definedName name="_10__123Graph_Aグラフ_2A" localSheetId="2" hidden="1">#REF!</definedName>
    <definedName name="_10__123Graph_Aグラフ_2A" localSheetId="1" hidden="1">#REF!</definedName>
    <definedName name="_10__123Graph_Aグラフ_2A" hidden="1">#REF!</definedName>
    <definedName name="_10__123Graph_Eグラフ_2A" localSheetId="2" hidden="1">#REF!</definedName>
    <definedName name="_10__123Graph_Eグラフ_2A" localSheetId="1" hidden="1">#REF!</definedName>
    <definedName name="_10__123Graph_Eグラフ_2A" hidden="1">#REF!</definedName>
    <definedName name="_11__123Graph_Xグラフ_1A" localSheetId="2" hidden="1">#REF!</definedName>
    <definedName name="_11__123Graph_Xグラフ_1A" localSheetId="1" hidden="1">#REF!</definedName>
    <definedName name="_11__123Graph_Xグラフ_1A" hidden="1">#REF!</definedName>
    <definedName name="_12__123Graph_Xグラフ_2A" localSheetId="2" hidden="1">#REF!</definedName>
    <definedName name="_12__123Graph_Xグラフ_2A" localSheetId="1" hidden="1">#REF!</definedName>
    <definedName name="_12__123Graph_Xグラフ_2A" hidden="1">#REF!</definedName>
    <definedName name="_15__123Graph_Bグラフ_1A" localSheetId="2" hidden="1">#REF!</definedName>
    <definedName name="_15__123Graph_Bグラフ_1A" localSheetId="1" hidden="1">#REF!</definedName>
    <definedName name="_15__123Graph_Bグラフ_1A" hidden="1">#REF!</definedName>
    <definedName name="_2__123Graph_Aグラフ_2A" localSheetId="2" hidden="1">#REF!</definedName>
    <definedName name="_2__123Graph_Aグラフ_2A" localSheetId="1" hidden="1">#REF!</definedName>
    <definedName name="_2__123Graph_Aグラフ_2A" hidden="1">#REF!</definedName>
    <definedName name="_20__123Graph_Bグラフ_2A" localSheetId="2" hidden="1">#REF!</definedName>
    <definedName name="_20__123Graph_Bグラフ_2A" localSheetId="1" hidden="1">#REF!</definedName>
    <definedName name="_20__123Graph_Bグラフ_2A" hidden="1">#REF!</definedName>
    <definedName name="_25__123Graph_Cグラフ_1A" localSheetId="2" hidden="1">#REF!</definedName>
    <definedName name="_25__123Graph_Cグラフ_1A" localSheetId="1" hidden="1">#REF!</definedName>
    <definedName name="_25__123Graph_Cグラフ_1A" hidden="1">#REF!</definedName>
    <definedName name="_3__123Graph_Bグラフ_1A" localSheetId="2" hidden="1">#REF!</definedName>
    <definedName name="_3__123Graph_Bグラフ_1A" localSheetId="1" hidden="1">#REF!</definedName>
    <definedName name="_3__123Graph_Bグラフ_1A" hidden="1">#REF!</definedName>
    <definedName name="_30__123Graph_Cグラフ_2A" localSheetId="2" hidden="1">#REF!</definedName>
    <definedName name="_30__123Graph_Cグラフ_2A" localSheetId="1" hidden="1">#REF!</definedName>
    <definedName name="_30__123Graph_Cグラフ_2A" hidden="1">#REF!</definedName>
    <definedName name="_35__123Graph_Dグラフ_1A" localSheetId="2" hidden="1">#REF!</definedName>
    <definedName name="_35__123Graph_Dグラフ_1A" localSheetId="1" hidden="1">#REF!</definedName>
    <definedName name="_35__123Graph_Dグラフ_1A" hidden="1">#REF!</definedName>
    <definedName name="_4__123Graph_Bグラフ_2A" localSheetId="2" hidden="1">#REF!</definedName>
    <definedName name="_4__123Graph_Bグラフ_2A" localSheetId="1" hidden="1">#REF!</definedName>
    <definedName name="_4__123Graph_Bグラフ_2A" hidden="1">#REF!</definedName>
    <definedName name="_40__123Graph_Dグラフ_2A" localSheetId="2" hidden="1">#REF!</definedName>
    <definedName name="_40__123Graph_Dグラフ_2A" localSheetId="1" hidden="1">#REF!</definedName>
    <definedName name="_40__123Graph_Dグラフ_2A" hidden="1">#REF!</definedName>
    <definedName name="_43__123Graph_Eグラフ_1A" localSheetId="2" hidden="1">#REF!</definedName>
    <definedName name="_43__123Graph_Eグラフ_1A" localSheetId="1" hidden="1">#REF!</definedName>
    <definedName name="_43__123Graph_Eグラフ_1A" hidden="1">#REF!</definedName>
    <definedName name="_48__123Graph_Eグラフ_2A" localSheetId="2" hidden="1">#REF!</definedName>
    <definedName name="_48__123Graph_Eグラフ_2A" localSheetId="1" hidden="1">#REF!</definedName>
    <definedName name="_48__123Graph_Eグラフ_2A" hidden="1">#REF!</definedName>
    <definedName name="_5__123Graph_Aグラフ_1A" localSheetId="2" hidden="1">#REF!</definedName>
    <definedName name="_5__123Graph_Aグラフ_1A" localSheetId="1" hidden="1">#REF!</definedName>
    <definedName name="_5__123Graph_Aグラフ_1A" hidden="1">#REF!</definedName>
    <definedName name="_5__123Graph_Cグラフ_1A" localSheetId="2" hidden="1">#REF!</definedName>
    <definedName name="_5__123Graph_Cグラフ_1A" localSheetId="1" hidden="1">#REF!</definedName>
    <definedName name="_5__123Graph_Cグラフ_1A" hidden="1">#REF!</definedName>
    <definedName name="_51__123Graph_Xグラフ_1A" localSheetId="2" hidden="1">#REF!</definedName>
    <definedName name="_51__123Graph_Xグラフ_1A" localSheetId="1" hidden="1">#REF!</definedName>
    <definedName name="_51__123Graph_Xグラフ_1A" hidden="1">#REF!</definedName>
    <definedName name="_54__123Graph_Xグラフ_2A" localSheetId="2" hidden="1">#REF!</definedName>
    <definedName name="_54__123Graph_Xグラフ_2A" localSheetId="1" hidden="1">#REF!</definedName>
    <definedName name="_54__123Graph_Xグラフ_2A" hidden="1">#REF!</definedName>
    <definedName name="_6__123Graph_Cグラフ_2A" localSheetId="2" hidden="1">#REF!</definedName>
    <definedName name="_6__123Graph_Cグラフ_2A" localSheetId="1" hidden="1">#REF!</definedName>
    <definedName name="_6__123Graph_Cグラフ_2A" hidden="1">#REF!</definedName>
    <definedName name="_7__123Graph_Dグラフ_1A" localSheetId="2" hidden="1">#REF!</definedName>
    <definedName name="_7__123Graph_Dグラフ_1A" localSheetId="1" hidden="1">#REF!</definedName>
    <definedName name="_7__123Graph_Dグラフ_1A" hidden="1">#REF!</definedName>
    <definedName name="_8__123Graph_Dグラフ_2A" localSheetId="2" hidden="1">#REF!</definedName>
    <definedName name="_8__123Graph_Dグラフ_2A" localSheetId="1" hidden="1">#REF!</definedName>
    <definedName name="_8__123Graph_Dグラフ_2A" hidden="1">#REF!</definedName>
    <definedName name="_9__123Graph_Eグラフ_1A" localSheetId="2" hidden="1">#REF!</definedName>
    <definedName name="_9__123Graph_Eグラフ_1A" localSheetId="1" hidden="1">#REF!</definedName>
    <definedName name="_9__123Graph_Eグラフ_1A" hidden="1">#REF!</definedName>
    <definedName name="_Fill" localSheetId="2" hidden="1">#REF!</definedName>
    <definedName name="_Fill" localSheetId="1" hidden="1">#REF!</definedName>
    <definedName name="_Fill" hidden="1">#REF!</definedName>
    <definedName name="_xlnm._FilterDatabase" localSheetId="0" hidden="1">様式A_本紙!$A$12:$K$12</definedName>
    <definedName name="_Key1" localSheetId="2" hidden="1">#REF!</definedName>
    <definedName name="_Key1" localSheetId="1" hidden="1">#REF!</definedName>
    <definedName name="_Key1" hidden="1">#REF!</definedName>
    <definedName name="_key123" localSheetId="2" hidden="1">#REF!</definedName>
    <definedName name="_key123" localSheetId="1" hidden="1">#REF!</definedName>
    <definedName name="_key123" hidden="1">#REF!</definedName>
    <definedName name="_Order1" hidden="1">255</definedName>
    <definedName name="_Order2" hidden="1">1</definedName>
    <definedName name="_Regression_X" localSheetId="2" hidden="1">#REF!</definedName>
    <definedName name="_Regression_X" localSheetId="1" hidden="1">#REF!</definedName>
    <definedName name="_Regression_X" hidden="1">#REF!</definedName>
    <definedName name="_Regression_Y" localSheetId="2" hidden="1">#REF!</definedName>
    <definedName name="_Regression_Y" localSheetId="1" hidden="1">#REF!</definedName>
    <definedName name="_Regression_Y" hidden="1">#REF!</definedName>
    <definedName name="_Sort" localSheetId="2" hidden="1">#REF!</definedName>
    <definedName name="_Sort" localSheetId="1" hidden="1">#REF!</definedName>
    <definedName name="_Sort" hidden="1">#REF!</definedName>
    <definedName name="_VAR2001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VAR2001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VAR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a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a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a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aa" localSheetId="2" hidden="1">#REF!</definedName>
    <definedName name="aa" localSheetId="1" hidden="1">#REF!</definedName>
    <definedName name="aa" hidden="1">#REF!</definedName>
    <definedName name="AAA" localSheetId="2" hidden="1">#REF!</definedName>
    <definedName name="AAA" localSheetId="1" hidden="1">#REF!</definedName>
    <definedName name="AAA" hidden="1">#REF!</definedName>
    <definedName name="ADFF" localSheetId="2" hidden="1">#REF!</definedName>
    <definedName name="ADFF" localSheetId="1" hidden="1">#REF!</definedName>
    <definedName name="ADFF" hidden="1">#REF!</definedName>
    <definedName name="AFAFf" localSheetId="2" hidden="1">#REF!</definedName>
    <definedName name="AFAFf" localSheetId="1" hidden="1">#REF!</definedName>
    <definedName name="AFAFf" hidden="1">#REF!</definedName>
    <definedName name="AFDF" localSheetId="2" hidden="1">#REF!</definedName>
    <definedName name="AFDF" localSheetId="1" hidden="1">#REF!</definedName>
    <definedName name="AFDF" hidden="1">#REF!</definedName>
    <definedName name="AFFF" localSheetId="2" hidden="1">#REF!</definedName>
    <definedName name="AFFF" localSheetId="1" hidden="1">#REF!</definedName>
    <definedName name="AFFF" hidden="1">#REF!</definedName>
    <definedName name="AS2DocOpenMode" hidden="1">"AS2DocumentEdit"</definedName>
    <definedName name="ASD" localSheetId="2" hidden="1">#REF!</definedName>
    <definedName name="ASD" localSheetId="1" hidden="1">#REF!</definedName>
    <definedName name="ASD" hidden="1">#REF!</definedName>
    <definedName name="bwsc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bwsc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bwsc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cc" localSheetId="2" hidden="1">#REF!</definedName>
    <definedName name="cc" localSheetId="1" hidden="1">#REF!</definedName>
    <definedName name="cc" hidden="1">#REF!</definedName>
    <definedName name="ＣＦ070131" localSheetId="2" hidden="1">{"Sim",3,"ProFin_InterestRate","'プロファイ採算性評価 (2)'!$H$8","15Year_NPV","'プロファイ採算性評価 (2)'!$H$5","15Year_IRR","'プロファイ採算性評価 (2)'!$H$4","3","3","3,000","0"}</definedName>
    <definedName name="ＣＦ070131" localSheetId="1" hidden="1">{"Sim",3,"ProFin_InterestRate","'プロファイ採算性評価 (2)'!$H$8","15Year_NPV","'プロファイ採算性評価 (2)'!$H$5","15Year_IRR","'プロファイ採算性評価 (2)'!$H$4","3","3","3,000","0"}</definedName>
    <definedName name="ＣＦ070131" hidden="1">{"Sim",3,"ProFin_InterestRate","'プロファイ採算性評価 (2)'!$H$8","15Year_NPV","'プロファイ採算性評価 (2)'!$H$5","15Year_IRR","'プロファイ採算性評価 (2)'!$H$4","3","3","3,000","0"}</definedName>
    <definedName name="dff" localSheetId="2" hidden="1">#REF!</definedName>
    <definedName name="dff" localSheetId="1" hidden="1">#REF!</definedName>
    <definedName name="dff" hidden="1">#REF!</definedName>
    <definedName name="dfsa" localSheetId="2" hidden="1">#REF!</definedName>
    <definedName name="dfsa" localSheetId="1" hidden="1">#REF!</definedName>
    <definedName name="dfsa" hidden="1">#REF!</definedName>
    <definedName name="ＤＴＣ" localSheetId="2" hidden="1">{"'確定金額'!$A$3:$E$37"}</definedName>
    <definedName name="ＤＴＣ" hidden="1">{"'確定金額'!$A$3:$E$37"}</definedName>
    <definedName name="e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dfs" localSheetId="2" hidden="1">#REF!</definedName>
    <definedName name="edfs" localSheetId="1" hidden="1">#REF!</definedName>
    <definedName name="edfs" hidden="1">#REF!</definedName>
    <definedName name="edpl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dpl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d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fds" localSheetId="2" hidden="1">#REF!</definedName>
    <definedName name="efds" localSheetId="1" hidden="1">#REF!</definedName>
    <definedName name="efds" hidden="1">#REF!</definedName>
    <definedName name="efwds" localSheetId="2" hidden="1">#REF!</definedName>
    <definedName name="efwds" localSheetId="1" hidden="1">#REF!</definedName>
    <definedName name="efwds" hidden="1">#REF!</definedName>
    <definedName name="eg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g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g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garfds" localSheetId="2" hidden="1">#REF!</definedName>
    <definedName name="egarfds" localSheetId="1" hidden="1">#REF!</definedName>
    <definedName name="egarfds" hidden="1">#REF!</definedName>
    <definedName name="egpl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gpl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g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erafds" localSheetId="2" hidden="1">#REF!</definedName>
    <definedName name="erafds" localSheetId="1" hidden="1">#REF!</definedName>
    <definedName name="erafds" hidden="1">#REF!</definedName>
    <definedName name="fd" localSheetId="2" hidden="1">#REF!</definedName>
    <definedName name="fd" localSheetId="1" hidden="1">#REF!</definedName>
    <definedName name="fd" hidden="1">#REF!</definedName>
    <definedName name="fff" localSheetId="2" hidden="1">#REF!</definedName>
    <definedName name="fff" localSheetId="1" hidden="1">#REF!</definedName>
    <definedName name="fff" hidden="1">#REF!</definedName>
    <definedName name="g" localSheetId="2" hidden="1">#REF!</definedName>
    <definedName name="g" localSheetId="1" hidden="1">#REF!</definedName>
    <definedName name="g" hidden="1">#REF!</definedName>
    <definedName name="garwds" localSheetId="2" hidden="1">#REF!</definedName>
    <definedName name="garwds" localSheetId="1" hidden="1">#REF!</definedName>
    <definedName name="garwds" hidden="1">#REF!</definedName>
    <definedName name="GMN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MN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MN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GUAM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GUAM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GUAM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.PRINT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.PRINT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.PRIN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1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1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.PRINT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2001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2001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am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ma2001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ma2001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ma200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HTML_CodePage" hidden="1">932</definedName>
    <definedName name="HTML_Control" localSheetId="2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JamesH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JamesH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JamesH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LUBEOIL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LUBEOIL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LUBEOI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ANBW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ANBW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ANBW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O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O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O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r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r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r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z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z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ecz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NADA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NADA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NADA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mpl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mpl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m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PERMAINT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PERMAINT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OPERMAIN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edpl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edpl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itiedpl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lan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lan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lan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_xlnm.Print_Area" localSheetId="2">参考!$A$1:$M$106</definedName>
    <definedName name="_xlnm.Print_Area" localSheetId="1">様式B_人口系!$A$1:$M$98</definedName>
    <definedName name="proj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roj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roj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que" localSheetId="2" hidden="1">{#N/A,#N/A,FALSE,"Clients Office";#N/A,#N/A,FALSE,"Co Sum"}</definedName>
    <definedName name="que" localSheetId="1" hidden="1">{#N/A,#N/A,FALSE,"Clients Office";#N/A,#N/A,FALSE,"Co Sum"}</definedName>
    <definedName name="que" hidden="1">{#N/A,#N/A,FALSE,"Clients Office";#N/A,#N/A,FALSE,"Co Sum"}</definedName>
    <definedName name="qwerwerwrr" localSheetId="2" hidden="1">{#N/A,#N/A,FALSE,"Clients Office";#N/A,#N/A,FALSE,"Co Sum"}</definedName>
    <definedName name="qwerwerwrr" localSheetId="1" hidden="1">{#N/A,#N/A,FALSE,"Clients Office";#N/A,#N/A,FALSE,"Co Sum"}</definedName>
    <definedName name="qwerwerwrr" hidden="1">{#N/A,#N/A,FALSE,"Clients Office";#N/A,#N/A,FALSE,"Co Sum"}</definedName>
    <definedName name="reafds" localSheetId="2" hidden="1">#REF!</definedName>
    <definedName name="reafds" localSheetId="1" hidden="1">#REF!</definedName>
    <definedName name="reafds" hidden="1">#REF!</definedName>
    <definedName name="RTM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RTM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RTM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s" localSheetId="2" hidden="1">#REF!</definedName>
    <definedName name="s" localSheetId="1" hidden="1">#REF!</definedName>
    <definedName name="s" hidden="1">#REF!</definedName>
    <definedName name="saewrgtw" localSheetId="2" hidden="1">#REF!</definedName>
    <definedName name="saewrgtw" localSheetId="1" hidden="1">#REF!</definedName>
    <definedName name="saewrgtw" hidden="1">#REF!</definedName>
    <definedName name="sort01" localSheetId="2" hidden="1">#REF!</definedName>
    <definedName name="sort01" localSheetId="1" hidden="1">#REF!</definedName>
    <definedName name="sort01" hidden="1">#REF!</definedName>
    <definedName name="wrn.All._.Sheets." localSheetId="2" hidden="1">{#N/A,#N/A,FALSE,"HO Sum";#N/A,#N/A,FALSE,"HO Rates";#N/A,#N/A,FALSE,"Co Sum";#N/A,#N/A,FALSE,"Clients Office";#N/A,#N/A,FALSE,"Field Sum";#N/A,#N/A,FALSE,"Field Rates"}</definedName>
    <definedName name="wrn.All._.Sheets." localSheetId="1" hidden="1">{#N/A,#N/A,FALSE,"HO Sum";#N/A,#N/A,FALSE,"HO Rates";#N/A,#N/A,FALSE,"Co Sum";#N/A,#N/A,FALSE,"Clients Office";#N/A,#N/A,FALSE,"Field Sum";#N/A,#N/A,FALSE,"Field Rates"}</definedName>
    <definedName name="wrn.All._.Sheets." hidden="1">{#N/A,#N/A,FALSE,"HO Sum";#N/A,#N/A,FALSE,"HO Rates";#N/A,#N/A,FALSE,"Co Sum";#N/A,#N/A,FALSE,"Clients Office";#N/A,#N/A,FALSE,"Field Sum";#N/A,#N/A,FALSE,"Field Rates"}</definedName>
    <definedName name="wrn.Clients._.Office._.and._.sum." localSheetId="2" hidden="1">{#N/A,#N/A,FALSE,"Clients Office";#N/A,#N/A,FALSE,"Co Sum"}</definedName>
    <definedName name="wrn.Clients._.Office._.and._.sum." localSheetId="1" hidden="1">{#N/A,#N/A,FALSE,"Clients Office";#N/A,#N/A,FALSE,"Co Sum"}</definedName>
    <definedName name="wrn.Clients._.Office._.and._.sum." hidden="1">{#N/A,#N/A,FALSE,"Clients Office";#N/A,#N/A,FALSE,"Co Sum"}</definedName>
    <definedName name="wrn.Field._.Office._.and._.Sum." localSheetId="2" hidden="1">{#N/A,#N/A,FALSE,"Field Rates";#N/A,#N/A,FALSE,"Field Sum"}</definedName>
    <definedName name="wrn.Field._.Office._.and._.Sum." localSheetId="1" hidden="1">{#N/A,#N/A,FALSE,"Field Rates";#N/A,#N/A,FALSE,"Field Sum"}</definedName>
    <definedName name="wrn.Field._.Office._.and._.Sum." hidden="1">{#N/A,#N/A,FALSE,"Field Rates";#N/A,#N/A,FALSE,"Field Sum"}</definedName>
    <definedName name="wrn.HO._.Rates._.and._.Sum." localSheetId="2" hidden="1">{#N/A,#N/A,FALSE,"HO Rates";#N/A,#N/A,FALSE,"HO Sum"}</definedName>
    <definedName name="wrn.HO._.Rates._.and._.Sum." localSheetId="1" hidden="1">{#N/A,#N/A,FALSE,"HO Rates";#N/A,#N/A,FALSE,"HO Sum"}</definedName>
    <definedName name="wrn.HO._.Rates._.and._.Sum." hidden="1">{#N/A,#N/A,FALSE,"HO Rates";#N/A,#N/A,FALSE,"HO Sum"}</definedName>
    <definedName name="wrn.Ilijan._.Print." localSheetId="2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." localSheetId="1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SAGUNTO." localSheetId="2" hidden="1">{#N/A,#N/A,FALSE,"EEFF-SAGUNTO"}</definedName>
    <definedName name="wrn.SAGUNTO." localSheetId="1" hidden="1">{#N/A,#N/A,FALSE,"EEFF-SAGUNTO"}</definedName>
    <definedName name="wrn.SAGUNTO." hidden="1">{#N/A,#N/A,FALSE,"EEFF-SAGUNTO"}</definedName>
    <definedName name="wwwwww" localSheetId="2" hidden="1">{#N/A,#N/A,FALSE,"HO Sum";#N/A,#N/A,FALSE,"HO Rates";#N/A,#N/A,FALSE,"Co Sum";#N/A,#N/A,FALSE,"Clients Office";#N/A,#N/A,FALSE,"Field Sum";#N/A,#N/A,FALSE,"Field Rates"}</definedName>
    <definedName name="wwwwww" localSheetId="1" hidden="1">{#N/A,#N/A,FALSE,"HO Sum";#N/A,#N/A,FALSE,"HO Rates";#N/A,#N/A,FALSE,"Co Sum";#N/A,#N/A,FALSE,"Clients Office";#N/A,#N/A,FALSE,"Field Sum";#N/A,#N/A,FALSE,"Field Rates"}</definedName>
    <definedName name="wwwwww" hidden="1">{#N/A,#N/A,FALSE,"HO Sum";#N/A,#N/A,FALSE,"HO Rates";#N/A,#N/A,FALSE,"Co Sum";#N/A,#N/A,FALSE,"Clients Office";#N/A,#N/A,FALSE,"Field Sum";#N/A,#N/A,FALSE,"Field Rates"}</definedName>
    <definedName name="XLSIMSIM" localSheetId="2" hidden="1">{"Sim",3,"ProFin_InterestRate","'プロファイ採算性評価 (2)'!$H$8","15Year_NPV","'プロファイ採算性評価 (2)'!$H$5","15Year_IRR","'プロファイ採算性評価 (2)'!$H$4","3","3","3,000","0"}</definedName>
    <definedName name="XLSIMSIM" localSheetId="1" hidden="1">{"Sim",3,"ProFin_InterestRate","'プロファイ採算性評価 (2)'!$H$8","15Year_NPV","'プロファイ採算性評価 (2)'!$H$5","15Year_IRR","'プロファイ採算性評価 (2)'!$H$4","3","3","3,000","0"}</definedName>
    <definedName name="XLSIMSIM" hidden="1">{"Sim",3,"ProFin_InterestRate","'プロファイ採算性評価 (2)'!$H$8","15Year_NPV","'プロファイ採算性評価 (2)'!$H$5","15Year_IRR","'プロファイ採算性評価 (2)'!$H$4","3","3","3,000","0"}</definedName>
    <definedName name="XRefColumnsCount" hidden="1">4</definedName>
    <definedName name="XRefPasteRangeCount" hidden="1">4</definedName>
    <definedName name="あああ" localSheetId="2" hidden="1">{"'確定金額'!$A$3:$E$37"}</definedName>
    <definedName name="あああ" hidden="1">{"'確定金額'!$A$3:$E$37"}</definedName>
    <definedName name="ああああ" localSheetId="2" hidden="1">{"'確定金額'!$A$3:$E$37"}</definedName>
    <definedName name="ああああ" hidden="1">{"'確定金額'!$A$3:$E$37"}</definedName>
    <definedName name="アトリエ">#REF!</definedName>
    <definedName name="ううう" localSheetId="2" hidden="1">{"'確定金額'!$A$3:$E$37"}</definedName>
    <definedName name="ううう" hidden="1">{"'確定金額'!$A$3:$E$37"}</definedName>
    <definedName name="が" localSheetId="2" hidden="1">{"'確定金額'!$A$3:$E$37"}</definedName>
    <definedName name="が" hidden="1">{"'確定金額'!$A$3:$E$37"}</definedName>
    <definedName name="カテゴリー" localSheetId="2">[3]プルダウン!#REF!</definedName>
    <definedName name="カテゴリー" localSheetId="1">[3]プルダウン!#REF!</definedName>
    <definedName name="カテゴリー">[3]プルダウン!#REF!</definedName>
    <definedName name="カテゴリー２">[3]プルダウン!$C$3:$J$3</definedName>
    <definedName name="き" localSheetId="2" hidden="1">{"'確定金額'!$A$3:$E$37"}</definedName>
    <definedName name="き" hidden="1">{"'確定金額'!$A$3:$E$37"}</definedName>
    <definedName name="く" localSheetId="2" hidden="1">{"'確定金額'!$A$3:$E$37"}</definedName>
    <definedName name="く" hidden="1">{"'確定金額'!$A$3:$E$37"}</definedName>
    <definedName name="ご" localSheetId="2" hidden="1">{"'確定金額'!$A$3:$E$37"}</definedName>
    <definedName name="ご" hidden="1">{"'確定金額'!$A$3:$E$37"}</definedName>
    <definedName name="こどもテーブル内訳">#REF!</definedName>
    <definedName name="さ" localSheetId="2" hidden="1">{"'確定金額'!$A$3:$E$37"}</definedName>
    <definedName name="さ" hidden="1">{"'確定金額'!$A$3:$E$37"}</definedName>
    <definedName name="じ" localSheetId="2" hidden="1">{"'確定金額'!$A$3:$E$37"}</definedName>
    <definedName name="じ" hidden="1">{"'確定金額'!$A$3:$E$37"}</definedName>
    <definedName name="しーと" localSheetId="2" hidden="1">{"'確定金額'!$A$3:$E$37"}</definedName>
    <definedName name="しーと" hidden="1">{"'確定金額'!$A$3:$E$37"}</definedName>
    <definedName name="つ" localSheetId="2" hidden="1">{"'確定金額'!$A$3:$E$37"}</definedName>
    <definedName name="つ" hidden="1">{"'確定金額'!$A$3:$E$37"}</definedName>
    <definedName name="テスト" localSheetId="2" hidden="1">{"'確定金額'!$A$3:$E$37"}</definedName>
    <definedName name="テスト" hidden="1">{"'確定金額'!$A$3:$E$37"}</definedName>
    <definedName name="はやし" localSheetId="2" hidden="1">#REF!</definedName>
    <definedName name="はやし" localSheetId="1" hidden="1">#REF!</definedName>
    <definedName name="はやし" hidden="1">#REF!</definedName>
    <definedName name="科目一覧">[4]科目一覧!$A$1:$V$22</definedName>
    <definedName name="科目一覧_小事業名">[4]科目一覧!$A$2:$A$22</definedName>
    <definedName name="会議">OFFSET([4]職種一覧!$A$1,1,0,COUNTA([4]職種一覧!$A:$A)-1,1)</definedName>
    <definedName name="健診・教室名等一覧">[4]健診・教室名等一覧!$A$2:$A$47</definedName>
    <definedName name="建物種別">[3]プルダウン!$B$30:$C$30</definedName>
    <definedName name="子ども">[4]科目一覧!$A$2:$A$22</definedName>
    <definedName name="子育て">OFFSET([4]職種一覧!$A$1,0,0,COUNTA([4]職種一覧!$A:$A),COUNTA([4]職種一覧!$1:$1))</definedName>
    <definedName name="指名">OFFSET([4]氏名一覧!$A$1,1,0,COUNTA([4]氏名一覧!$A:$A)-1,1)</definedName>
    <definedName name="氏名一覧">OFFSET([4]氏名一覧!$A$1,0,0,COUNTA([4]氏名一覧!$A$1:$A$65536),COUNTA([4]氏名一覧!$A$1:$IV$1))</definedName>
    <definedName name="氏名一覧_氏名">OFFSET([4]氏名一覧!$A$1,1,0,COUNTA([4]氏名一覧!$A$1:$A$65536)-1,1)</definedName>
    <definedName name="氏名一覧2">OFFSET([4]氏名一覧!$A$1,0,0,COUNTA([4]氏名一覧!$A:$A),COUNTA([4]氏名一覧!$1:$1))</definedName>
    <definedName name="児童" localSheetId="2" hidden="1">{"'確定金額'!$A$3:$E$37"}</definedName>
    <definedName name="児童" hidden="1">{"'確定金額'!$A$3:$E$37"}</definedName>
    <definedName name="女性" localSheetId="2" hidden="1">{"'確定金額'!$A$3:$E$37"}</definedName>
    <definedName name="女性" hidden="1">{"'確定金額'!$A$3:$E$37"}</definedName>
    <definedName name="職種一覧">OFFSET([4]職種一覧!$A$1,0,0,COUNTA([4]職種一覧!$A$1:$A$65536),COUNTA([4]職種一覧!$A$1:$IV$1))</definedName>
    <definedName name="職種一覧_職種">OFFSET([4]職種一覧!$A$1,1,0,COUNTA([4]職種一覧!$A$1:$A$65536)-1,1)</definedName>
    <definedName name="挿入" localSheetId="2" hidden="1">{"'確定金額'!$A$3:$E$37"}</definedName>
    <definedName name="挿入" hidden="1">{"'確定金額'!$A$3:$E$37"}</definedName>
    <definedName name="総" localSheetId="2" hidden="1">{"'確定金額'!$A$3:$E$37"}</definedName>
    <definedName name="総" hidden="1">{"'確定金額'!$A$3:$E$37"}</definedName>
    <definedName name="総かつ" localSheetId="2" hidden="1">{"'確定金額'!$A$3:$E$37"}</definedName>
    <definedName name="総かつ" hidden="1">{"'確定金額'!$A$3:$E$37"}</definedName>
    <definedName name="総括" localSheetId="2" hidden="1">{"'確定金額'!$A$3:$E$37"}</definedName>
    <definedName name="総括" hidden="1">{"'確定金額'!$A$3:$E$37"}</definedName>
    <definedName name="総括10年" localSheetId="2" hidden="1">{"'確定金額'!$A$3:$E$37"}</definedName>
    <definedName name="総括10年" hidden="1">{"'確定金額'!$A$3:$E$37"}</definedName>
    <definedName name="総括12年参考" localSheetId="2" hidden="1">{"'確定金額'!$A$3:$E$37"}</definedName>
    <definedName name="総括12年参考" hidden="1">{"'確定金額'!$A$3:$E$37"}</definedName>
    <definedName name="帳票サイズ">#REF!</definedName>
    <definedName name="帳票区分">#REF!</definedName>
    <definedName name="入力ﾃﾞｰﾀ">OFFSET('[5]所得税処理ﾃﾞｰﾀ(財ｼｽ)'!$A$1,0,0,COUNTA('[5]所得税処理ﾃﾞｰﾀ(財ｼｽ)'!$A$1:$A$65536),COUNTA('[5]所得税処理ﾃﾞｰﾀ(財ｼｽ)'!$A$1:$IV$1))</definedName>
    <definedName name="半期総括" localSheetId="2" hidden="1">{"'確定金額'!$A$3:$E$37"}</definedName>
    <definedName name="半期総括" hidden="1">{"'確定金額'!$A$3:$E$37"}</definedName>
    <definedName name="母子家庭自立59">#REF!</definedName>
    <definedName name="有無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87" i="16" l="1"/>
  <c r="L41" i="15"/>
  <c r="L42" i="15"/>
  <c r="L43" i="15"/>
  <c r="L48" i="16"/>
  <c r="L49" i="16"/>
  <c r="L50" i="16"/>
  <c r="L1" i="16"/>
  <c r="L42" i="16"/>
  <c r="L46" i="16"/>
  <c r="L22" i="15"/>
  <c r="L21" i="15"/>
  <c r="L20" i="15"/>
  <c r="L19" i="15"/>
  <c r="L18" i="15"/>
  <c r="L16" i="15"/>
  <c r="L15" i="15"/>
  <c r="L14" i="15"/>
  <c r="L13" i="15"/>
  <c r="L12" i="15"/>
  <c r="L9" i="16"/>
  <c r="L6" i="15"/>
  <c r="L89" i="16"/>
  <c r="L84" i="16"/>
  <c r="L22" i="16"/>
  <c r="L21" i="16"/>
  <c r="L20" i="16"/>
  <c r="L19" i="16"/>
  <c r="L18" i="16"/>
  <c r="L16" i="16"/>
  <c r="L15" i="16"/>
  <c r="L14" i="16"/>
  <c r="L13" i="16"/>
  <c r="L12" i="16"/>
  <c r="L10" i="15"/>
  <c r="L9" i="15"/>
  <c r="L8" i="15"/>
  <c r="L7" i="15"/>
  <c r="L10" i="16"/>
  <c r="L8" i="16"/>
  <c r="L7" i="16"/>
  <c r="L6" i="16"/>
  <c r="L51" i="16" l="1"/>
  <c r="L23" i="15"/>
  <c r="L17" i="15"/>
  <c r="L44" i="15"/>
  <c r="L11" i="15"/>
  <c r="L17" i="16"/>
  <c r="L81" i="15"/>
  <c r="L80" i="15"/>
  <c r="L79" i="15"/>
  <c r="L39" i="15"/>
  <c r="L38" i="15"/>
  <c r="L37" i="15"/>
  <c r="L35" i="15"/>
  <c r="L34" i="15"/>
  <c r="L33" i="15"/>
  <c r="L31" i="15"/>
  <c r="L30" i="15"/>
  <c r="L29" i="15"/>
  <c r="L27" i="15"/>
  <c r="L26" i="15"/>
  <c r="L25" i="15"/>
  <c r="L80" i="16"/>
  <c r="L79" i="16"/>
  <c r="L78" i="16"/>
  <c r="L77" i="16"/>
  <c r="L76" i="16"/>
  <c r="L75" i="16"/>
  <c r="L74" i="16"/>
  <c r="L73" i="16"/>
  <c r="L72" i="16"/>
  <c r="L71" i="16"/>
  <c r="L70" i="16"/>
  <c r="L68" i="16"/>
  <c r="L67" i="16"/>
  <c r="L66" i="16"/>
  <c r="L65" i="16"/>
  <c r="L64" i="16"/>
  <c r="L63" i="16"/>
  <c r="L62" i="16"/>
  <c r="L61" i="16"/>
  <c r="L60" i="16"/>
  <c r="L59" i="16"/>
  <c r="L58" i="16"/>
  <c r="L57" i="16"/>
  <c r="L56" i="16"/>
  <c r="L55" i="16"/>
  <c r="L54" i="16"/>
  <c r="L53" i="16"/>
  <c r="L99" i="16"/>
  <c r="L98" i="16"/>
  <c r="L88" i="16"/>
  <c r="L83" i="16"/>
  <c r="L45" i="16"/>
  <c r="L44" i="16"/>
  <c r="L47" i="16" s="1"/>
  <c r="L41" i="16"/>
  <c r="L40" i="16"/>
  <c r="L39" i="16"/>
  <c r="L38" i="16"/>
  <c r="L37" i="16"/>
  <c r="L36" i="16"/>
  <c r="L35" i="16"/>
  <c r="L34" i="16"/>
  <c r="L33" i="16"/>
  <c r="L31" i="16"/>
  <c r="L30" i="16"/>
  <c r="L29" i="16"/>
  <c r="L27" i="16"/>
  <c r="L26" i="16"/>
  <c r="L25" i="16"/>
  <c r="L24" i="15" l="1"/>
  <c r="L43" i="16"/>
  <c r="L36" i="15"/>
  <c r="L82" i="15"/>
  <c r="L40" i="15"/>
  <c r="L45" i="15" s="1"/>
  <c r="L85" i="16"/>
  <c r="L101" i="16"/>
  <c r="L103" i="16" s="1"/>
  <c r="L105" i="16" s="1"/>
  <c r="L106" i="16" s="1"/>
  <c r="L11" i="16"/>
  <c r="L28" i="16"/>
  <c r="L52" i="16"/>
  <c r="L23" i="16"/>
  <c r="L32" i="16"/>
  <c r="L102" i="16" l="1"/>
  <c r="L24" i="16"/>
  <c r="L86" i="16" s="1"/>
  <c r="L90" i="16" l="1"/>
  <c r="L91" i="16" s="1"/>
  <c r="L92" i="16" s="1"/>
  <c r="L94" i="16" s="1"/>
  <c r="L95" i="16" s="1"/>
  <c r="L2" i="16" s="1"/>
  <c r="L77" i="15"/>
  <c r="L92" i="15"/>
  <c r="L47" i="15"/>
  <c r="L48" i="15"/>
  <c r="L49" i="15"/>
  <c r="L50" i="15"/>
  <c r="L53" i="15"/>
  <c r="L54" i="15"/>
  <c r="L55" i="15"/>
  <c r="L56" i="15"/>
  <c r="L51" i="15"/>
  <c r="L52" i="15"/>
  <c r="L57" i="15"/>
  <c r="L58" i="15"/>
  <c r="L59" i="15"/>
  <c r="L60" i="15"/>
  <c r="L61" i="15"/>
  <c r="L75" i="15" l="1"/>
  <c r="L76" i="15"/>
  <c r="L67" i="15"/>
  <c r="L68" i="15"/>
  <c r="L1" i="15"/>
  <c r="L91" i="15"/>
  <c r="L90" i="15"/>
  <c r="L73" i="15"/>
  <c r="L72" i="15"/>
  <c r="L71" i="15"/>
  <c r="L70" i="15"/>
  <c r="L69" i="15"/>
  <c r="L66" i="15"/>
  <c r="L65" i="15"/>
  <c r="L64" i="15"/>
  <c r="L63" i="15"/>
  <c r="L46" i="15"/>
  <c r="L78" i="15" l="1"/>
  <c r="L93" i="15"/>
  <c r="L32" i="15"/>
  <c r="L28" i="15"/>
  <c r="L83" i="15"/>
  <c r="L84" i="15" s="1"/>
  <c r="L86" i="15" s="1"/>
  <c r="L87" i="15" s="1"/>
  <c r="L95" i="15" l="1"/>
  <c r="L94" i="15"/>
  <c r="L97" i="15" l="1"/>
  <c r="L98" i="15" s="1"/>
  <c r="K36" i="12" l="1"/>
  <c r="F13" i="12" s="1"/>
  <c r="K27" i="12"/>
  <c r="K28" i="12"/>
  <c r="K29" i="12"/>
  <c r="K30" i="12"/>
  <c r="K26" i="12"/>
  <c r="K25" i="12"/>
  <c r="K33" i="12" s="1"/>
  <c r="F12" i="12" l="1"/>
  <c r="F14" i="12" s="1"/>
  <c r="K35" i="12"/>
  <c r="K37" i="12" s="1"/>
  <c r="L2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75" authorId="0" shapeId="0" xr:uid="{73E6492D-4256-4E5A-9340-FABB6B407D8E}">
      <text>
        <r>
          <rPr>
            <sz val="10"/>
            <color rgb="FF000000"/>
            <rFont val="Yu Gothic UI"/>
            <family val="3"/>
            <charset val="128"/>
          </rPr>
          <t>2023</t>
        </r>
        <r>
          <rPr>
            <sz val="10"/>
            <color rgb="FF000000"/>
            <rFont val="Yu Gothic UI"/>
            <family val="3"/>
            <charset val="128"/>
          </rPr>
          <t>年</t>
        </r>
        <r>
          <rPr>
            <sz val="10"/>
            <color rgb="FF000000"/>
            <rFont val="Yu Gothic UI"/>
            <family val="3"/>
            <charset val="128"/>
          </rPr>
          <t>8</t>
        </r>
        <r>
          <rPr>
            <sz val="10"/>
            <color rgb="FF000000"/>
            <rFont val="Yu Gothic UI"/>
            <family val="3"/>
            <charset val="128"/>
          </rPr>
          <t>月新規契約</t>
        </r>
        <r>
          <rPr>
            <sz val="10"/>
            <color rgb="FF000000"/>
            <rFont val="Yu Gothic UI"/>
            <family val="3"/>
            <charset val="128"/>
          </rPr>
          <t xml:space="preserve">
</t>
        </r>
        <r>
          <rPr>
            <sz val="10"/>
            <color rgb="FF000000"/>
            <rFont val="Yu Gothic UI"/>
            <family val="3"/>
            <charset val="128"/>
          </rPr>
          <t xml:space="preserve">¥3500+¥3000+¥2500=¥9000
</t>
        </r>
        <r>
          <rPr>
            <sz val="10"/>
            <color rgb="FF000000"/>
            <rFont val="Yu Gothic UI"/>
            <family val="3"/>
            <charset val="128"/>
          </rPr>
          <t xml:space="preserve">¥9000/3=¥3000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82" authorId="0" shapeId="0" xr:uid="{EE02F440-C005-4497-A793-7A3D3087EFF8}">
      <text>
        <r>
          <rPr>
            <sz val="10"/>
            <color rgb="FF000000"/>
            <rFont val="Yu Gothic UI"/>
            <family val="3"/>
            <charset val="128"/>
          </rPr>
          <t>2023</t>
        </r>
        <r>
          <rPr>
            <sz val="10"/>
            <color rgb="FF000000"/>
            <rFont val="Yu Gothic UI"/>
            <family val="3"/>
            <charset val="128"/>
          </rPr>
          <t>年</t>
        </r>
        <r>
          <rPr>
            <sz val="10"/>
            <color rgb="FF000000"/>
            <rFont val="Yu Gothic UI"/>
            <family val="3"/>
            <charset val="128"/>
          </rPr>
          <t>8</t>
        </r>
        <r>
          <rPr>
            <sz val="10"/>
            <color rgb="FF000000"/>
            <rFont val="Yu Gothic UI"/>
            <family val="3"/>
            <charset val="128"/>
          </rPr>
          <t>月新規契約</t>
        </r>
        <r>
          <rPr>
            <sz val="10"/>
            <color rgb="FF000000"/>
            <rFont val="Yu Gothic UI"/>
            <family val="3"/>
            <charset val="128"/>
          </rPr>
          <t xml:space="preserve">
</t>
        </r>
        <r>
          <rPr>
            <sz val="10"/>
            <color rgb="FF000000"/>
            <rFont val="Yu Gothic UI"/>
            <family val="3"/>
            <charset val="128"/>
          </rPr>
          <t xml:space="preserve">¥3500+¥3000+¥2500=¥9000
</t>
        </r>
        <r>
          <rPr>
            <sz val="10"/>
            <color rgb="FF000000"/>
            <rFont val="Yu Gothic UI"/>
            <family val="3"/>
            <charset val="128"/>
          </rPr>
          <t xml:space="preserve">¥9000/3=¥3000
</t>
        </r>
      </text>
    </comment>
  </commentList>
</comments>
</file>

<file path=xl/sharedStrings.xml><?xml version="1.0" encoding="utf-8"?>
<sst xmlns="http://schemas.openxmlformats.org/spreadsheetml/2006/main" count="231" uniqueCount="116">
  <si>
    <t>御見積書</t>
    <rPh sb="0" eb="4">
      <t>オミツモリショ</t>
    </rPh>
    <phoneticPr fontId="1"/>
  </si>
  <si>
    <t>渋谷区長 殿</t>
    <rPh sb="0" eb="4">
      <t>シブヤクチョウ</t>
    </rPh>
    <rPh sb="5" eb="6">
      <t>ドノ</t>
    </rPh>
    <phoneticPr fontId="1"/>
  </si>
  <si>
    <t>見積番号: XXXX-XXXX</t>
    <rPh sb="0" eb="4">
      <t>ミツモリバンゴウ</t>
    </rPh>
    <phoneticPr fontId="1"/>
  </si>
  <si>
    <t>令和X年X月X日</t>
    <rPh sb="0" eb="2">
      <t>レイワ</t>
    </rPh>
    <rPh sb="3" eb="4">
      <t>ネン</t>
    </rPh>
    <rPh sb="5" eb="6">
      <t>ツキ</t>
    </rPh>
    <rPh sb="7" eb="8">
      <t>ヒ</t>
    </rPh>
    <phoneticPr fontId="1"/>
  </si>
  <si>
    <t>【件名】</t>
    <rPh sb="1" eb="3">
      <t>ケンメイ</t>
    </rPh>
    <phoneticPr fontId="1"/>
  </si>
  <si>
    <t>Xx県XX市XXX町X-X　</t>
    <rPh sb="2" eb="3">
      <t>ケン</t>
    </rPh>
    <rPh sb="5" eb="6">
      <t>シ</t>
    </rPh>
    <rPh sb="9" eb="10">
      <t>チョウ</t>
    </rPh>
    <phoneticPr fontId="1"/>
  </si>
  <si>
    <t>株式会社　XXXX</t>
    <rPh sb="0" eb="4">
      <t>カブシキガイシャ</t>
    </rPh>
    <phoneticPr fontId="1"/>
  </si>
  <si>
    <t>以下の通り御見積り申し上げます。</t>
    <rPh sb="0" eb="2">
      <t>イカ</t>
    </rPh>
    <rPh sb="3" eb="4">
      <t>トオ</t>
    </rPh>
    <rPh sb="5" eb="8">
      <t>オミツモリ</t>
    </rPh>
    <rPh sb="9" eb="10">
      <t>モウ</t>
    </rPh>
    <rPh sb="11" eb="12">
      <t>ア</t>
    </rPh>
    <phoneticPr fontId="1"/>
  </si>
  <si>
    <t>御見積金額:</t>
    <rPh sb="0" eb="3">
      <t>オミツモリ</t>
    </rPh>
    <rPh sb="3" eb="5">
      <t>キンガク</t>
    </rPh>
    <phoneticPr fontId="1"/>
  </si>
  <si>
    <t>消費税額:</t>
    <rPh sb="0" eb="3">
      <t>ショウヒゼイ</t>
    </rPh>
    <rPh sb="3" eb="4">
      <t>ガク</t>
    </rPh>
    <phoneticPr fontId="1"/>
  </si>
  <si>
    <t>合計:</t>
    <rPh sb="0" eb="2">
      <t>ゴウケイ</t>
    </rPh>
    <phoneticPr fontId="1"/>
  </si>
  <si>
    <t>【当社連絡先】</t>
    <rPh sb="1" eb="6">
      <t>トウシャレンラクサキ</t>
    </rPh>
    <phoneticPr fontId="1"/>
  </si>
  <si>
    <t>作業開始日:</t>
    <rPh sb="0" eb="5">
      <t>サギョウカイシビ</t>
    </rPh>
    <phoneticPr fontId="1"/>
  </si>
  <si>
    <t>部署名:</t>
    <rPh sb="0" eb="3">
      <t>ブショメイ</t>
    </rPh>
    <phoneticPr fontId="1"/>
  </si>
  <si>
    <t>納期:</t>
    <rPh sb="0" eb="2">
      <t>ノウキ</t>
    </rPh>
    <phoneticPr fontId="1"/>
  </si>
  <si>
    <t>氏名:</t>
    <rPh sb="0" eb="2">
      <t>シメイ</t>
    </rPh>
    <phoneticPr fontId="1"/>
  </si>
  <si>
    <t>検収予定日:</t>
    <rPh sb="0" eb="2">
      <t>ケンシュウ</t>
    </rPh>
    <rPh sb="2" eb="5">
      <t>ヨテイビ</t>
    </rPh>
    <phoneticPr fontId="1"/>
  </si>
  <si>
    <t>電話番号:</t>
    <rPh sb="0" eb="2">
      <t>デンワ</t>
    </rPh>
    <rPh sb="2" eb="4">
      <t>バンゴウ</t>
    </rPh>
    <phoneticPr fontId="1"/>
  </si>
  <si>
    <t>納入場所:</t>
    <rPh sb="0" eb="2">
      <t>ノウニュウ</t>
    </rPh>
    <rPh sb="2" eb="4">
      <t>バショ</t>
    </rPh>
    <phoneticPr fontId="1"/>
  </si>
  <si>
    <t>支払条件:</t>
    <rPh sb="0" eb="2">
      <t>シハライ</t>
    </rPh>
    <rPh sb="2" eb="4">
      <t>ジョウケン</t>
    </rPh>
    <phoneticPr fontId="1"/>
  </si>
  <si>
    <t>見積有効期限:</t>
    <rPh sb="0" eb="6">
      <t>ミツモリユウコウキゲン</t>
    </rPh>
    <phoneticPr fontId="1"/>
  </si>
  <si>
    <t>項番</t>
    <rPh sb="0" eb="2">
      <t>コウバン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</si>
  <si>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</si>
  <si>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</si>
  <si>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</si>
  <si>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</si>
  <si>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XXXX</t>
    <phoneticPr fontId="1"/>
  </si>
  <si>
    <t>XXXX</t>
  </si>
  <si>
    <t>【以下余白】</t>
    <rPh sb="1" eb="5">
      <t>イカヨハク</t>
    </rPh>
    <phoneticPr fontId="1"/>
  </si>
  <si>
    <t>小計</t>
    <rPh sb="0" eb="2">
      <t>ショウケイ</t>
    </rPh>
    <phoneticPr fontId="1"/>
  </si>
  <si>
    <t>課税対象費用</t>
    <rPh sb="0" eb="6">
      <t>カゼイタイショウヒヨウ</t>
    </rPh>
    <phoneticPr fontId="1"/>
  </si>
  <si>
    <t>非課税対象費用</t>
    <rPh sb="0" eb="7">
      <t>ヒカゼイタイショウヒヨウ</t>
    </rPh>
    <phoneticPr fontId="1"/>
  </si>
  <si>
    <t>消費税 (10%)</t>
    <rPh sb="0" eb="3">
      <t>ショウヒゼイ</t>
    </rPh>
    <phoneticPr fontId="1"/>
  </si>
  <si>
    <t>合計</t>
    <rPh sb="0" eb="2">
      <t>ゴウケイ</t>
    </rPh>
    <phoneticPr fontId="1"/>
  </si>
  <si>
    <t>＜御見積前提条件＞</t>
    <rPh sb="1" eb="4">
      <t>オンミツモリ</t>
    </rPh>
    <rPh sb="4" eb="8">
      <t>ゼンテイジョウケン</t>
    </rPh>
    <phoneticPr fontId="1"/>
  </si>
  <si>
    <t>備考</t>
    <rPh sb="0" eb="2">
      <t>ビコウ</t>
    </rPh>
    <phoneticPr fontId="1"/>
  </si>
  <si>
    <t>総額(税込)：</t>
    <rPh sb="0" eb="2">
      <t>ソウガク</t>
    </rPh>
    <rPh sb="3" eb="5">
      <t>ゼイコミ</t>
    </rPh>
    <phoneticPr fontId="1"/>
  </si>
  <si>
    <t>①</t>
    <phoneticPr fontId="1"/>
  </si>
  <si>
    <t>要求仕様に対する見積(必須)</t>
    <rPh sb="0" eb="2">
      <t>ヨウキュウ</t>
    </rPh>
    <rPh sb="2" eb="4">
      <t>シヨウ</t>
    </rPh>
    <rPh sb="5" eb="6">
      <t>タイ</t>
    </rPh>
    <rPh sb="8" eb="10">
      <t>ミツモリ</t>
    </rPh>
    <rPh sb="11" eb="13">
      <t>ヒッス</t>
    </rPh>
    <phoneticPr fontId="1"/>
  </si>
  <si>
    <t>カテゴリ</t>
    <phoneticPr fontId="1"/>
  </si>
  <si>
    <t>費用項目</t>
    <rPh sb="0" eb="2">
      <t>ヒヨウ</t>
    </rPh>
    <rPh sb="2" eb="4">
      <t>コウモク</t>
    </rPh>
    <phoneticPr fontId="1"/>
  </si>
  <si>
    <t>仕様項目</t>
    <rPh sb="0" eb="2">
      <t>シヨウ</t>
    </rPh>
    <rPh sb="2" eb="4">
      <t>コウモク</t>
    </rPh>
    <phoneticPr fontId="1"/>
  </si>
  <si>
    <t>内訳</t>
    <rPh sb="0" eb="2">
      <t>ウチワケ</t>
    </rPh>
    <phoneticPr fontId="1"/>
  </si>
  <si>
    <t>勤務時間(h)</t>
    <rPh sb="0" eb="2">
      <t>キンム</t>
    </rPh>
    <rPh sb="2" eb="4">
      <t>ジカン</t>
    </rPh>
    <phoneticPr fontId="1"/>
  </si>
  <si>
    <t>日数(日)</t>
    <rPh sb="0" eb="2">
      <t>ニッスウ</t>
    </rPh>
    <rPh sb="3" eb="4">
      <t>ニチ</t>
    </rPh>
    <phoneticPr fontId="1"/>
  </si>
  <si>
    <t>期間(ヵ月)</t>
    <rPh sb="0" eb="2">
      <t>キカン</t>
    </rPh>
    <rPh sb="4" eb="5">
      <t>ゲツ</t>
    </rPh>
    <phoneticPr fontId="1"/>
  </si>
  <si>
    <t>金額(税抜、円)</t>
    <rPh sb="0" eb="2">
      <t>キンガク</t>
    </rPh>
    <rPh sb="3" eb="5">
      <t>ゼイヌキ</t>
    </rPh>
    <rPh sb="6" eb="7">
      <t>エン</t>
    </rPh>
    <phoneticPr fontId="1"/>
  </si>
  <si>
    <t>人件費</t>
    <rPh sb="0" eb="3">
      <t>ジンケンヒ</t>
    </rPh>
    <phoneticPr fontId="1"/>
  </si>
  <si>
    <t>管理費</t>
    <rPh sb="0" eb="3">
      <t>カンリヒ</t>
    </rPh>
    <phoneticPr fontId="1"/>
  </si>
  <si>
    <t>費用計</t>
    <rPh sb="0" eb="2">
      <t>ヒヨウ</t>
    </rPh>
    <rPh sb="2" eb="3">
      <t>ケイ</t>
    </rPh>
    <phoneticPr fontId="1"/>
  </si>
  <si>
    <t>数量(人)</t>
    <rPh sb="0" eb="2">
      <t>スウリョウ</t>
    </rPh>
    <rPh sb="3" eb="4">
      <t>ニン</t>
    </rPh>
    <phoneticPr fontId="1"/>
  </si>
  <si>
    <t>ー</t>
    <phoneticPr fontId="1"/>
  </si>
  <si>
    <t>案件名：</t>
    <rPh sb="0" eb="3">
      <t>アンケンメイ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</si>
  <si>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</si>
  <si>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</si>
  <si>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単価(円/h)</t>
    <rPh sb="0" eb="2">
      <t>タンカ</t>
    </rPh>
    <rPh sb="3" eb="4">
      <t>エン</t>
    </rPh>
    <phoneticPr fontId="1"/>
  </si>
  <si>
    <t>運営費</t>
    <rPh sb="0" eb="3">
      <t>ウンエイヒ</t>
    </rPh>
    <phoneticPr fontId="1"/>
  </si>
  <si>
    <t>給与</t>
    <phoneticPr fontId="1"/>
  </si>
  <si>
    <t>給与計</t>
    <rPh sb="0" eb="2">
      <t>キュウヨ</t>
    </rPh>
    <rPh sb="2" eb="3">
      <t>ケイ</t>
    </rPh>
    <phoneticPr fontId="1"/>
  </si>
  <si>
    <t>通勤手当</t>
    <rPh sb="0" eb="4">
      <t>ツウキンテアテ</t>
    </rPh>
    <phoneticPr fontId="1"/>
  </si>
  <si>
    <t>社会保険料</t>
    <rPh sb="0" eb="2">
      <t>シャカイ</t>
    </rPh>
    <rPh sb="2" eb="5">
      <t>ホケンリョウ</t>
    </rPh>
    <phoneticPr fontId="1"/>
  </si>
  <si>
    <t>社会保険料計</t>
    <rPh sb="0" eb="5">
      <t>シャカイホケンリョウ</t>
    </rPh>
    <rPh sb="5" eb="6">
      <t>ケイ</t>
    </rPh>
    <phoneticPr fontId="1"/>
  </si>
  <si>
    <t>報償費</t>
    <rPh sb="0" eb="3">
      <t>ホウショウヒ</t>
    </rPh>
    <phoneticPr fontId="1"/>
  </si>
  <si>
    <t>役務費</t>
    <rPh sb="0" eb="3">
      <t>エキムヒ</t>
    </rPh>
    <phoneticPr fontId="1"/>
  </si>
  <si>
    <t>委託料</t>
    <phoneticPr fontId="1"/>
  </si>
  <si>
    <t>使用料及び賃借料</t>
    <phoneticPr fontId="1"/>
  </si>
  <si>
    <t>②</t>
    <phoneticPr fontId="1"/>
  </si>
  <si>
    <t>オプション提案に対する見積(任意)</t>
    <rPh sb="5" eb="7">
      <t>テイアン</t>
    </rPh>
    <rPh sb="8" eb="9">
      <t>タイ</t>
    </rPh>
    <rPh sb="11" eb="13">
      <t>ミツモリ</t>
    </rPh>
    <rPh sb="14" eb="16">
      <t>ニンイ</t>
    </rPh>
    <phoneticPr fontId="1"/>
  </si>
  <si>
    <t>仕様書該当項目</t>
    <rPh sb="0" eb="3">
      <t>シヨウショ</t>
    </rPh>
    <rPh sb="3" eb="5">
      <t>ガイトウ</t>
    </rPh>
    <rPh sb="5" eb="7">
      <t>コウモク</t>
    </rPh>
    <phoneticPr fontId="1"/>
  </si>
  <si>
    <t>人数(人)</t>
    <rPh sb="0" eb="2">
      <t>ニンズウ</t>
    </rPh>
    <rPh sb="3" eb="4">
      <t>ニン</t>
    </rPh>
    <phoneticPr fontId="1"/>
  </si>
  <si>
    <t>通勤手当計</t>
    <rPh sb="0" eb="4">
      <t>ツウキンテアテ</t>
    </rPh>
    <rPh sb="4" eb="5">
      <t>ケイ</t>
    </rPh>
    <phoneticPr fontId="1"/>
  </si>
  <si>
    <t>館長</t>
    <rPh sb="0" eb="2">
      <t>カンチョウ</t>
    </rPh>
    <phoneticPr fontId="3"/>
  </si>
  <si>
    <t>副館長</t>
    <rPh sb="0" eb="3">
      <t>フクカンチョウ</t>
    </rPh>
    <phoneticPr fontId="3"/>
  </si>
  <si>
    <t>講師謝礼</t>
    <phoneticPr fontId="1"/>
  </si>
  <si>
    <t>○○教室講師</t>
    <rPh sb="2" eb="4">
      <t>キョウシツ</t>
    </rPh>
    <rPh sb="4" eb="6">
      <t>コウシ</t>
    </rPh>
    <phoneticPr fontId="3"/>
  </si>
  <si>
    <t>交通費</t>
    <rPh sb="0" eb="3">
      <t>コウツウヒ</t>
    </rPh>
    <phoneticPr fontId="1"/>
  </si>
  <si>
    <t>○○教室</t>
    <rPh sb="2" eb="4">
      <t>キョウシツ</t>
    </rPh>
    <phoneticPr fontId="1"/>
  </si>
  <si>
    <t>○○教室</t>
    <phoneticPr fontId="1"/>
  </si>
  <si>
    <t>○○○○</t>
    <phoneticPr fontId="1"/>
  </si>
  <si>
    <t>消耗品計</t>
    <rPh sb="0" eb="2">
      <t>ショウモウ</t>
    </rPh>
    <rPh sb="2" eb="3">
      <t>ヒン</t>
    </rPh>
    <rPh sb="3" eb="4">
      <t>ケイ</t>
    </rPh>
    <phoneticPr fontId="1"/>
  </si>
  <si>
    <t>印刷製本費</t>
    <rPh sb="0" eb="5">
      <t>インサツセイホンヒ</t>
    </rPh>
    <phoneticPr fontId="1"/>
  </si>
  <si>
    <t>○○○○</t>
    <phoneticPr fontId="3"/>
  </si>
  <si>
    <t>印刷製本費計</t>
    <rPh sb="0" eb="2">
      <t>インサツ</t>
    </rPh>
    <rPh sb="2" eb="4">
      <t>セイホン</t>
    </rPh>
    <rPh sb="4" eb="5">
      <t>ヒ</t>
    </rPh>
    <rPh sb="5" eb="6">
      <t>ケイ</t>
    </rPh>
    <phoneticPr fontId="1"/>
  </si>
  <si>
    <t>修繕費</t>
    <rPh sb="0" eb="3">
      <t>シュウゼンヒ</t>
    </rPh>
    <phoneticPr fontId="1"/>
  </si>
  <si>
    <t>修繕費計</t>
    <rPh sb="0" eb="3">
      <t>シュウゼンヒ</t>
    </rPh>
    <rPh sb="3" eb="4">
      <t>ケイ</t>
    </rPh>
    <phoneticPr fontId="1"/>
  </si>
  <si>
    <t>一般使用料及び賃借料</t>
    <phoneticPr fontId="1"/>
  </si>
  <si>
    <t>○○リース</t>
    <phoneticPr fontId="1"/>
  </si>
  <si>
    <t>運営費用</t>
    <rPh sb="0" eb="2">
      <t>ウンエイ</t>
    </rPh>
    <rPh sb="2" eb="4">
      <t>ヒヨウ</t>
    </rPh>
    <phoneticPr fontId="1"/>
  </si>
  <si>
    <t>事務用品</t>
    <phoneticPr fontId="1"/>
  </si>
  <si>
    <t>管理用品</t>
    <phoneticPr fontId="1"/>
  </si>
  <si>
    <t>日用品</t>
    <phoneticPr fontId="1"/>
  </si>
  <si>
    <t>救急用医薬品</t>
    <phoneticPr fontId="1"/>
  </si>
  <si>
    <t>図書類</t>
    <phoneticPr fontId="1"/>
  </si>
  <si>
    <t>遊具・玩具類</t>
  </si>
  <si>
    <t>被服類</t>
  </si>
  <si>
    <t>講座運営用消耗品</t>
  </si>
  <si>
    <t>イベント消耗品</t>
  </si>
  <si>
    <t>消耗品費</t>
  </si>
  <si>
    <t>常勤</t>
    <rPh sb="0" eb="2">
      <t>ジョウキン</t>
    </rPh>
    <phoneticPr fontId="3"/>
  </si>
  <si>
    <t>非常勤</t>
    <rPh sb="0" eb="3">
      <t>ヒジョウキン</t>
    </rPh>
    <phoneticPr fontId="3"/>
  </si>
  <si>
    <t>【10%】</t>
    <phoneticPr fontId="1"/>
  </si>
  <si>
    <t>一式</t>
    <rPh sb="0" eb="2">
      <t>イッシキ</t>
    </rPh>
    <phoneticPr fontId="1"/>
  </si>
  <si>
    <t>一般使用料及び賃借料</t>
  </si>
  <si>
    <t>神南ネウボラ子育て支援センター運営業務委託　プロポーザル見積</t>
    <rPh sb="0" eb="2">
      <t>ジンナン</t>
    </rPh>
    <rPh sb="6" eb="8">
      <t>コソダ</t>
    </rPh>
    <rPh sb="9" eb="11">
      <t>シエン</t>
    </rPh>
    <rPh sb="15" eb="17">
      <t>ウンエイ</t>
    </rPh>
    <rPh sb="17" eb="21">
      <t>ギョウムイタク</t>
    </rPh>
    <rPh sb="28" eb="30">
      <t>ミツモリ</t>
    </rPh>
    <phoneticPr fontId="1"/>
  </si>
  <si>
    <t>※令和10年3月31日まで</t>
    <rPh sb="1" eb="3">
      <t>レイワ</t>
    </rPh>
    <rPh sb="5" eb="6">
      <t>ネン</t>
    </rPh>
    <rPh sb="7" eb="8">
      <t>ガツ</t>
    </rPh>
    <rPh sb="10" eb="11">
      <t>ニチ</t>
    </rPh>
    <phoneticPr fontId="1"/>
  </si>
  <si>
    <t>手数料</t>
    <rPh sb="0" eb="3">
      <t>テスウリョウ</t>
    </rPh>
    <phoneticPr fontId="1"/>
  </si>
  <si>
    <t>広報費</t>
    <rPh sb="0" eb="3">
      <t>コウホウヒ</t>
    </rPh>
    <phoneticPr fontId="1"/>
  </si>
  <si>
    <t>手数料</t>
    <rPh sb="0" eb="3">
      <t>テスウリョウ</t>
    </rPh>
    <phoneticPr fontId="5"/>
  </si>
  <si>
    <t>口座振替手数料</t>
    <rPh sb="0" eb="4">
      <t>コウザフリカエ</t>
    </rPh>
    <rPh sb="4" eb="7">
      <t>テスウリョウ</t>
    </rPh>
    <phoneticPr fontId="1"/>
  </si>
  <si>
    <t>〇〇〇〇</t>
    <phoneticPr fontId="1"/>
  </si>
  <si>
    <t>一般委託料</t>
    <rPh sb="0" eb="5">
      <t>イッパンイタクリョウ</t>
    </rPh>
    <phoneticPr fontId="1"/>
  </si>
  <si>
    <t>〇〇委託</t>
    <rPh sb="2" eb="4">
      <t>イタク</t>
    </rPh>
    <phoneticPr fontId="1"/>
  </si>
  <si>
    <t>損害保険料</t>
    <rPh sb="0" eb="2">
      <t>ソンガイ</t>
    </rPh>
    <rPh sb="2" eb="5">
      <t>ホケンリョウ</t>
    </rPh>
    <phoneticPr fontId="1"/>
  </si>
  <si>
    <t>〇〇保険</t>
    <rPh sb="2" eb="4">
      <t>ホケン</t>
    </rPh>
    <phoneticPr fontId="1"/>
  </si>
  <si>
    <t>福利厚生費</t>
    <rPh sb="0" eb="5">
      <t>フクリコウセイヒ</t>
    </rPh>
    <phoneticPr fontId="1"/>
  </si>
  <si>
    <t>研修費</t>
    <rPh sb="0" eb="3">
      <t>ケンシュウヒ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</si>
</sst>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_);[Red]\(0\)"/>
    <numFmt numFmtId="177" formatCode="#,##0;&quot;▲ &quot;#,##0"/>
    <numFmt numFmtId="178" formatCode="#,##0_ "/>
    <numFmt numFmtId="179" formatCode="0.0_);[Red]\(0.0\)"/>
    <numFmt numFmtId="180" formatCode="&quot;¥&quot;#,##0_);[Red]\(&quot;¥&quot;#,##0\)"/>
    <numFmt numFmtId="181" formatCode="ggge&quot;年&quot;m&quot;月&quot;d&quot;日&quot;"/>
    <numFmt numFmtId="182" formatCode="#,##0_);[Red]\(#,##0\)"/>
    <numFmt numFmtId="183" formatCode="#,##0.00_ ;[Red]\-#,##0.00\ "/>
    <numFmt numFmtId="184" formatCode="#,##0.00_ "/>
    <numFmt numFmtId="185" formatCode="#,##0.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rgb="FF000000"/>
      <name val="Times New Roman"/>
      <family val="1"/>
    </font>
    <font>
      <sz val="11"/>
      <color rgb="FFFF0000"/>
      <name val="Meiryo UI"/>
      <family val="3"/>
      <charset val="128"/>
    </font>
    <font>
      <sz val="10"/>
      <color rgb="FF000000"/>
      <name val="Yu Gothic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9E7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7" fillId="0" borderId="0"/>
  </cellStyleXfs>
  <cellXfs count="2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0" fontId="2" fillId="0" borderId="4" xfId="0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>
      <alignment vertical="center"/>
    </xf>
    <xf numFmtId="0" fontId="2" fillId="0" borderId="0" xfId="0" applyFont="1" applyAlignment="1">
      <alignment vertical="top"/>
    </xf>
    <xf numFmtId="178" fontId="3" fillId="0" borderId="1" xfId="0" applyNumberFormat="1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6" fontId="2" fillId="0" borderId="1" xfId="0" quotePrefix="1" applyNumberFormat="1" applyFont="1" applyBorder="1">
      <alignment vertical="center"/>
    </xf>
    <xf numFmtId="179" fontId="2" fillId="0" borderId="0" xfId="0" applyNumberFormat="1" applyFont="1">
      <alignment vertical="center"/>
    </xf>
    <xf numFmtId="179" fontId="2" fillId="2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Border="1">
      <alignment vertical="center"/>
    </xf>
    <xf numFmtId="179" fontId="2" fillId="0" borderId="6" xfId="0" applyNumberFormat="1" applyFont="1" applyBorder="1">
      <alignment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39" xfId="0" applyFont="1" applyBorder="1" applyAlignment="1">
      <alignment horizontal="left" vertical="center"/>
    </xf>
    <xf numFmtId="0" fontId="2" fillId="0" borderId="39" xfId="0" applyFont="1" applyBorder="1">
      <alignment vertical="center"/>
    </xf>
    <xf numFmtId="3" fontId="2" fillId="0" borderId="40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0" fontId="2" fillId="0" borderId="41" xfId="0" applyFont="1" applyBorder="1">
      <alignment vertical="center"/>
    </xf>
    <xf numFmtId="182" fontId="2" fillId="0" borderId="28" xfId="0" applyNumberFormat="1" applyFont="1" applyBorder="1">
      <alignment vertical="center"/>
    </xf>
    <xf numFmtId="182" fontId="2" fillId="0" borderId="29" xfId="0" applyNumberFormat="1" applyFont="1" applyBorder="1">
      <alignment vertical="center"/>
    </xf>
    <xf numFmtId="182" fontId="2" fillId="0" borderId="34" xfId="0" applyNumberFormat="1" applyFont="1" applyBorder="1">
      <alignment vertical="center"/>
    </xf>
    <xf numFmtId="182" fontId="2" fillId="0" borderId="35" xfId="0" applyNumberFormat="1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19" xfId="0" applyFont="1" applyBorder="1">
      <alignment vertical="center"/>
    </xf>
    <xf numFmtId="178" fontId="2" fillId="0" borderId="45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183" fontId="2" fillId="0" borderId="3" xfId="0" applyNumberFormat="1" applyFont="1" applyBorder="1">
      <alignment vertical="center"/>
    </xf>
    <xf numFmtId="183" fontId="2" fillId="0" borderId="1" xfId="0" applyNumberFormat="1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0" fontId="2" fillId="3" borderId="10" xfId="0" applyFont="1" applyFill="1" applyBorder="1">
      <alignment vertical="center"/>
    </xf>
    <xf numFmtId="177" fontId="2" fillId="3" borderId="5" xfId="0" applyNumberFormat="1" applyFont="1" applyFill="1" applyBorder="1">
      <alignment vertical="center"/>
    </xf>
    <xf numFmtId="183" fontId="2" fillId="0" borderId="14" xfId="0" applyNumberFormat="1" applyFont="1" applyBorder="1">
      <alignment vertical="center"/>
    </xf>
    <xf numFmtId="183" fontId="2" fillId="0" borderId="2" xfId="0" applyNumberFormat="1" applyFont="1" applyBorder="1">
      <alignment vertical="center"/>
    </xf>
    <xf numFmtId="0" fontId="2" fillId="4" borderId="10" xfId="0" applyFont="1" applyFill="1" applyBorder="1" applyAlignment="1">
      <alignment horizontal="right" vertical="center"/>
    </xf>
    <xf numFmtId="0" fontId="2" fillId="4" borderId="10" xfId="0" applyFont="1" applyFill="1" applyBorder="1">
      <alignment vertical="center"/>
    </xf>
    <xf numFmtId="177" fontId="2" fillId="4" borderId="5" xfId="0" applyNumberFormat="1" applyFont="1" applyFill="1" applyBorder="1">
      <alignment vertical="center"/>
    </xf>
    <xf numFmtId="0" fontId="2" fillId="3" borderId="9" xfId="0" applyFont="1" applyFill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177" fontId="2" fillId="3" borderId="3" xfId="0" applyNumberFormat="1" applyFont="1" applyFill="1" applyBorder="1">
      <alignment vertical="center"/>
    </xf>
    <xf numFmtId="0" fontId="0" fillId="0" borderId="1" xfId="0" applyBorder="1" applyAlignment="1"/>
    <xf numFmtId="0" fontId="2" fillId="0" borderId="47" xfId="0" applyFont="1" applyBorder="1">
      <alignment vertical="center"/>
    </xf>
    <xf numFmtId="182" fontId="2" fillId="0" borderId="44" xfId="0" applyNumberFormat="1" applyFont="1" applyBorder="1">
      <alignment vertical="center"/>
    </xf>
    <xf numFmtId="182" fontId="2" fillId="0" borderId="45" xfId="0" applyNumberFormat="1" applyFont="1" applyBorder="1">
      <alignment vertical="center"/>
    </xf>
    <xf numFmtId="182" fontId="2" fillId="0" borderId="0" xfId="0" applyNumberFormat="1" applyFont="1">
      <alignment vertical="center"/>
    </xf>
    <xf numFmtId="182" fontId="2" fillId="4" borderId="12" xfId="0" applyNumberFormat="1" applyFont="1" applyFill="1" applyBorder="1" applyAlignment="1">
      <alignment horizontal="center" vertical="center"/>
    </xf>
    <xf numFmtId="182" fontId="2" fillId="0" borderId="12" xfId="0" applyNumberFormat="1" applyFont="1" applyBorder="1">
      <alignment vertical="center"/>
    </xf>
    <xf numFmtId="182" fontId="2" fillId="3" borderId="9" xfId="0" applyNumberFormat="1" applyFont="1" applyFill="1" applyBorder="1">
      <alignment vertical="center"/>
    </xf>
    <xf numFmtId="182" fontId="2" fillId="4" borderId="9" xfId="0" applyNumberFormat="1" applyFont="1" applyFill="1" applyBorder="1">
      <alignment vertical="center"/>
    </xf>
    <xf numFmtId="182" fontId="2" fillId="0" borderId="52" xfId="0" applyNumberFormat="1" applyFont="1" applyBorder="1">
      <alignment vertical="center"/>
    </xf>
    <xf numFmtId="182" fontId="2" fillId="0" borderId="2" xfId="0" applyNumberFormat="1" applyFont="1" applyBorder="1">
      <alignment vertical="center"/>
    </xf>
    <xf numFmtId="182" fontId="2" fillId="4" borderId="5" xfId="0" applyNumberFormat="1" applyFont="1" applyFill="1" applyBorder="1">
      <alignment vertical="center"/>
    </xf>
    <xf numFmtId="182" fontId="2" fillId="3" borderId="5" xfId="0" applyNumberFormat="1" applyFont="1" applyFill="1" applyBorder="1">
      <alignment vertical="center"/>
    </xf>
    <xf numFmtId="182" fontId="2" fillId="4" borderId="52" xfId="0" applyNumberFormat="1" applyFont="1" applyFill="1" applyBorder="1">
      <alignment vertical="center"/>
    </xf>
    <xf numFmtId="182" fontId="2" fillId="0" borderId="15" xfId="0" applyNumberFormat="1" applyFont="1" applyBorder="1">
      <alignment vertical="center"/>
    </xf>
    <xf numFmtId="182" fontId="2" fillId="0" borderId="3" xfId="0" applyNumberFormat="1" applyFont="1" applyBorder="1">
      <alignment vertical="center"/>
    </xf>
    <xf numFmtId="182" fontId="2" fillId="0" borderId="1" xfId="0" applyNumberFormat="1" applyFont="1" applyBorder="1">
      <alignment vertical="center"/>
    </xf>
    <xf numFmtId="182" fontId="3" fillId="0" borderId="1" xfId="0" applyNumberFormat="1" applyFont="1" applyBorder="1">
      <alignment vertical="center"/>
    </xf>
    <xf numFmtId="182" fontId="2" fillId="2" borderId="12" xfId="0" applyNumberFormat="1" applyFont="1" applyFill="1" applyBorder="1">
      <alignment vertical="center"/>
    </xf>
    <xf numFmtId="182" fontId="2" fillId="0" borderId="16" xfId="0" applyNumberFormat="1" applyFont="1" applyBorder="1">
      <alignment vertical="center"/>
    </xf>
    <xf numFmtId="182" fontId="2" fillId="0" borderId="18" xfId="0" applyNumberFormat="1" applyFont="1" applyBorder="1" applyAlignment="1">
      <alignment horizontal="left" vertical="center"/>
    </xf>
    <xf numFmtId="182" fontId="2" fillId="4" borderId="48" xfId="0" applyNumberFormat="1" applyFont="1" applyFill="1" applyBorder="1" applyAlignment="1">
      <alignment horizontal="center" vertical="center"/>
    </xf>
    <xf numFmtId="182" fontId="2" fillId="4" borderId="1" xfId="0" applyNumberFormat="1" applyFont="1" applyFill="1" applyBorder="1" applyAlignment="1">
      <alignment horizontal="center" vertical="center"/>
    </xf>
    <xf numFmtId="182" fontId="2" fillId="0" borderId="48" xfId="0" applyNumberFormat="1" applyFont="1" applyBorder="1">
      <alignment vertical="center"/>
    </xf>
    <xf numFmtId="182" fontId="2" fillId="0" borderId="1" xfId="0" quotePrefix="1" applyNumberFormat="1" applyFont="1" applyBorder="1">
      <alignment vertical="center"/>
    </xf>
    <xf numFmtId="182" fontId="2" fillId="3" borderId="49" xfId="0" applyNumberFormat="1" applyFont="1" applyFill="1" applyBorder="1">
      <alignment vertical="center"/>
    </xf>
    <xf numFmtId="182" fontId="2" fillId="3" borderId="10" xfId="0" applyNumberFormat="1" applyFont="1" applyFill="1" applyBorder="1">
      <alignment vertical="center"/>
    </xf>
    <xf numFmtId="182" fontId="2" fillId="3" borderId="11" xfId="0" applyNumberFormat="1" applyFont="1" applyFill="1" applyBorder="1" applyAlignment="1">
      <alignment horizontal="right" vertical="center"/>
    </xf>
    <xf numFmtId="182" fontId="2" fillId="0" borderId="50" xfId="0" applyNumberFormat="1" applyFont="1" applyBorder="1">
      <alignment vertical="center"/>
    </xf>
    <xf numFmtId="182" fontId="2" fillId="4" borderId="49" xfId="0" applyNumberFormat="1" applyFont="1" applyFill="1" applyBorder="1">
      <alignment vertical="center"/>
    </xf>
    <xf numFmtId="182" fontId="2" fillId="4" borderId="10" xfId="0" applyNumberFormat="1" applyFont="1" applyFill="1" applyBorder="1">
      <alignment vertical="center"/>
    </xf>
    <xf numFmtId="182" fontId="2" fillId="4" borderId="11" xfId="0" applyNumberFormat="1" applyFont="1" applyFill="1" applyBorder="1" applyAlignment="1">
      <alignment horizontal="right" vertical="center"/>
    </xf>
    <xf numFmtId="182" fontId="2" fillId="0" borderId="53" xfId="0" applyNumberFormat="1" applyFont="1" applyBorder="1">
      <alignment vertical="center"/>
    </xf>
    <xf numFmtId="182" fontId="2" fillId="0" borderId="6" xfId="0" applyNumberFormat="1" applyFont="1" applyBorder="1">
      <alignment vertical="center"/>
    </xf>
    <xf numFmtId="182" fontId="2" fillId="2" borderId="12" xfId="0" applyNumberFormat="1" applyFont="1" applyFill="1" applyBorder="1" applyAlignment="1">
      <alignment horizontal="right" vertical="center"/>
    </xf>
    <xf numFmtId="182" fontId="2" fillId="2" borderId="13" xfId="0" applyNumberFormat="1" applyFont="1" applyFill="1" applyBorder="1" applyAlignment="1">
      <alignment horizontal="right" vertical="center"/>
    </xf>
    <xf numFmtId="182" fontId="2" fillId="2" borderId="14" xfId="0" applyNumberFormat="1" applyFont="1" applyFill="1" applyBorder="1" applyAlignment="1">
      <alignment horizontal="right" vertical="center"/>
    </xf>
    <xf numFmtId="182" fontId="2" fillId="2" borderId="48" xfId="0" applyNumberFormat="1" applyFont="1" applyFill="1" applyBorder="1" applyAlignment="1">
      <alignment horizontal="center" vertical="center"/>
    </xf>
    <xf numFmtId="182" fontId="2" fillId="2" borderId="1" xfId="0" applyNumberFormat="1" applyFont="1" applyFill="1" applyBorder="1" applyAlignment="1">
      <alignment horizontal="center" vertical="center"/>
    </xf>
    <xf numFmtId="182" fontId="2" fillId="3" borderId="46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184" fontId="8" fillId="0" borderId="0" xfId="0" applyNumberFormat="1" applyFont="1">
      <alignment vertical="center"/>
    </xf>
    <xf numFmtId="0" fontId="2" fillId="4" borderId="48" xfId="0" applyFont="1" applyFill="1" applyBorder="1" applyAlignment="1">
      <alignment horizontal="center" vertical="center"/>
    </xf>
    <xf numFmtId="179" fontId="2" fillId="4" borderId="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3" fontId="2" fillId="0" borderId="48" xfId="0" applyNumberFormat="1" applyFont="1" applyBorder="1">
      <alignment vertical="center"/>
    </xf>
    <xf numFmtId="3" fontId="2" fillId="0" borderId="12" xfId="0" applyNumberFormat="1" applyFont="1" applyBorder="1">
      <alignment vertical="center"/>
    </xf>
    <xf numFmtId="183" fontId="2" fillId="0" borderId="46" xfId="0" applyNumberFormat="1" applyFont="1" applyBorder="1">
      <alignment vertical="center"/>
    </xf>
    <xf numFmtId="185" fontId="2" fillId="0" borderId="1" xfId="0" applyNumberFormat="1" applyFont="1" applyBorder="1">
      <alignment vertical="center"/>
    </xf>
    <xf numFmtId="178" fontId="2" fillId="0" borderId="1" xfId="0" quotePrefix="1" applyNumberFormat="1" applyFont="1" applyBorder="1">
      <alignment vertical="center"/>
    </xf>
    <xf numFmtId="38" fontId="2" fillId="3" borderId="49" xfId="0" applyNumberFormat="1" applyFont="1" applyFill="1" applyBorder="1">
      <alignment vertical="center"/>
    </xf>
    <xf numFmtId="179" fontId="2" fillId="3" borderId="10" xfId="0" applyNumberFormat="1" applyFont="1" applyFill="1" applyBorder="1">
      <alignment vertical="center"/>
    </xf>
    <xf numFmtId="176" fontId="2" fillId="3" borderId="10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right" vertical="center"/>
    </xf>
    <xf numFmtId="177" fontId="2" fillId="3" borderId="9" xfId="0" applyNumberFormat="1" applyFont="1" applyFill="1" applyBorder="1">
      <alignment vertical="center"/>
    </xf>
    <xf numFmtId="184" fontId="2" fillId="0" borderId="1" xfId="0" applyNumberFormat="1" applyFont="1" applyBorder="1">
      <alignment vertical="center"/>
    </xf>
    <xf numFmtId="3" fontId="2" fillId="0" borderId="50" xfId="0" applyNumberFormat="1" applyFont="1" applyBorder="1">
      <alignment vertical="center"/>
    </xf>
    <xf numFmtId="184" fontId="2" fillId="0" borderId="3" xfId="0" applyNumberFormat="1" applyFont="1" applyBorder="1">
      <alignment vertical="center"/>
    </xf>
    <xf numFmtId="184" fontId="2" fillId="0" borderId="1" xfId="0" quotePrefix="1" applyNumberFormat="1" applyFont="1" applyBorder="1">
      <alignment vertical="center"/>
    </xf>
    <xf numFmtId="3" fontId="2" fillId="0" borderId="51" xfId="0" applyNumberFormat="1" applyFont="1" applyBorder="1">
      <alignment vertical="center"/>
    </xf>
    <xf numFmtId="184" fontId="2" fillId="0" borderId="2" xfId="0" applyNumberFormat="1" applyFont="1" applyBorder="1">
      <alignment vertical="center"/>
    </xf>
    <xf numFmtId="184" fontId="2" fillId="0" borderId="2" xfId="0" quotePrefix="1" applyNumberFormat="1" applyFont="1" applyBorder="1">
      <alignment vertical="center"/>
    </xf>
    <xf numFmtId="38" fontId="2" fillId="4" borderId="49" xfId="0" applyNumberFormat="1" applyFont="1" applyFill="1" applyBorder="1">
      <alignment vertical="center"/>
    </xf>
    <xf numFmtId="179" fontId="2" fillId="4" borderId="10" xfId="0" applyNumberFormat="1" applyFont="1" applyFill="1" applyBorder="1">
      <alignment vertical="center"/>
    </xf>
    <xf numFmtId="176" fontId="2" fillId="4" borderId="10" xfId="0" applyNumberFormat="1" applyFont="1" applyFill="1" applyBorder="1">
      <alignment vertical="center"/>
    </xf>
    <xf numFmtId="0" fontId="2" fillId="4" borderId="11" xfId="0" applyFont="1" applyFill="1" applyBorder="1" applyAlignment="1">
      <alignment horizontal="right" vertical="center"/>
    </xf>
    <xf numFmtId="177" fontId="2" fillId="4" borderId="9" xfId="0" applyNumberFormat="1" applyFont="1" applyFill="1" applyBorder="1">
      <alignment vertical="center"/>
    </xf>
    <xf numFmtId="38" fontId="2" fillId="0" borderId="48" xfId="0" applyNumberFormat="1" applyFont="1" applyBorder="1">
      <alignment vertical="center"/>
    </xf>
    <xf numFmtId="178" fontId="2" fillId="0" borderId="52" xfId="0" applyNumberFormat="1" applyFont="1" applyBorder="1">
      <alignment vertical="center"/>
    </xf>
    <xf numFmtId="38" fontId="2" fillId="0" borderId="53" xfId="0" applyNumberFormat="1" applyFont="1" applyBorder="1">
      <alignment vertical="center"/>
    </xf>
    <xf numFmtId="178" fontId="2" fillId="0" borderId="2" xfId="0" applyNumberFormat="1" applyFont="1" applyBorder="1">
      <alignment vertical="center"/>
    </xf>
    <xf numFmtId="38" fontId="2" fillId="0" borderId="50" xfId="0" applyNumberFormat="1" applyFont="1" applyBorder="1">
      <alignment vertical="center"/>
    </xf>
    <xf numFmtId="179" fontId="2" fillId="0" borderId="3" xfId="0" applyNumberFormat="1" applyFont="1" applyBorder="1">
      <alignment vertical="center"/>
    </xf>
    <xf numFmtId="177" fontId="2" fillId="0" borderId="12" xfId="0" applyNumberFormat="1" applyFont="1" applyBorder="1" applyAlignment="1">
      <alignment horizontal="right" vertical="center"/>
    </xf>
    <xf numFmtId="38" fontId="2" fillId="0" borderId="21" xfId="0" applyNumberFormat="1" applyFont="1" applyBorder="1">
      <alignment vertical="center"/>
    </xf>
    <xf numFmtId="177" fontId="2" fillId="0" borderId="12" xfId="0" applyNumberFormat="1" applyFont="1" applyBorder="1">
      <alignment vertical="center"/>
    </xf>
    <xf numFmtId="176" fontId="2" fillId="0" borderId="15" xfId="0" applyNumberFormat="1" applyFont="1" applyBorder="1">
      <alignment vertical="center"/>
    </xf>
    <xf numFmtId="177" fontId="2" fillId="0" borderId="20" xfId="0" applyNumberFormat="1" applyFont="1" applyBorder="1">
      <alignment vertical="center"/>
    </xf>
    <xf numFmtId="0" fontId="2" fillId="3" borderId="54" xfId="0" applyFont="1" applyFill="1" applyBorder="1" applyAlignment="1">
      <alignment horizontal="right" vertical="center"/>
    </xf>
    <xf numFmtId="0" fontId="2" fillId="3" borderId="55" xfId="0" applyFont="1" applyFill="1" applyBorder="1">
      <alignment vertical="center"/>
    </xf>
    <xf numFmtId="38" fontId="2" fillId="3" borderId="56" xfId="0" applyNumberFormat="1" applyFont="1" applyFill="1" applyBorder="1">
      <alignment vertical="center"/>
    </xf>
    <xf numFmtId="179" fontId="2" fillId="3" borderId="55" xfId="0" applyNumberFormat="1" applyFont="1" applyFill="1" applyBorder="1">
      <alignment vertical="center"/>
    </xf>
    <xf numFmtId="176" fontId="2" fillId="3" borderId="55" xfId="0" applyNumberFormat="1" applyFont="1" applyFill="1" applyBorder="1">
      <alignment vertical="center"/>
    </xf>
    <xf numFmtId="0" fontId="2" fillId="3" borderId="57" xfId="0" applyFont="1" applyFill="1" applyBorder="1" applyAlignment="1">
      <alignment horizontal="right" vertical="center"/>
    </xf>
    <xf numFmtId="177" fontId="2" fillId="3" borderId="54" xfId="0" applyNumberFormat="1" applyFont="1" applyFill="1" applyBorder="1">
      <alignment vertical="center"/>
    </xf>
    <xf numFmtId="177" fontId="2" fillId="3" borderId="58" xfId="0" applyNumberFormat="1" applyFont="1" applyFill="1" applyBorder="1">
      <alignment vertical="center"/>
    </xf>
    <xf numFmtId="0" fontId="2" fillId="0" borderId="58" xfId="0" applyFont="1" applyBorder="1">
      <alignment vertical="center"/>
    </xf>
    <xf numFmtId="177" fontId="2" fillId="4" borderId="52" xfId="0" applyNumberFormat="1" applyFont="1" applyFill="1" applyBorder="1">
      <alignment vertical="center"/>
    </xf>
    <xf numFmtId="176" fontId="2" fillId="0" borderId="3" xfId="0" applyNumberFormat="1" applyFont="1" applyBorder="1">
      <alignment vertical="center"/>
    </xf>
    <xf numFmtId="177" fontId="2" fillId="0" borderId="15" xfId="0" applyNumberFormat="1" applyFont="1" applyBorder="1">
      <alignment vertical="center"/>
    </xf>
    <xf numFmtId="178" fontId="2" fillId="0" borderId="3" xfId="0" applyNumberFormat="1" applyFont="1" applyBorder="1">
      <alignment vertical="center"/>
    </xf>
    <xf numFmtId="0" fontId="2" fillId="2" borderId="48" xfId="0" applyFont="1" applyFill="1" applyBorder="1" applyAlignment="1">
      <alignment horizontal="center" vertical="center"/>
    </xf>
    <xf numFmtId="177" fontId="2" fillId="0" borderId="59" xfId="0" applyNumberFormat="1" applyFont="1" applyBorder="1">
      <alignment vertical="center"/>
    </xf>
    <xf numFmtId="0" fontId="2" fillId="3" borderId="46" xfId="0" applyFont="1" applyFill="1" applyBorder="1" applyAlignment="1">
      <alignment horizontal="right" vertical="center"/>
    </xf>
    <xf numFmtId="177" fontId="2" fillId="3" borderId="52" xfId="0" applyNumberFormat="1" applyFont="1" applyFill="1" applyBorder="1">
      <alignment vertical="center"/>
    </xf>
    <xf numFmtId="0" fontId="2" fillId="0" borderId="60" xfId="0" applyFont="1" applyBorder="1">
      <alignment vertical="center"/>
    </xf>
    <xf numFmtId="182" fontId="2" fillId="0" borderId="17" xfId="0" applyNumberFormat="1" applyFont="1" applyBorder="1">
      <alignment vertical="center"/>
    </xf>
    <xf numFmtId="0" fontId="2" fillId="0" borderId="0" xfId="0" applyFont="1" applyAlignment="1">
      <alignment horizontal="left" vertical="center"/>
    </xf>
    <xf numFmtId="181" fontId="2" fillId="0" borderId="0" xfId="0" applyNumberFormat="1" applyFont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80" fontId="5" fillId="0" borderId="22" xfId="0" applyNumberFormat="1" applyFont="1" applyBorder="1" applyAlignment="1">
      <alignment horizontal="right" vertical="center"/>
    </xf>
    <xf numFmtId="180" fontId="2" fillId="0" borderId="22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182" fontId="2" fillId="2" borderId="12" xfId="0" applyNumberFormat="1" applyFont="1" applyFill="1" applyBorder="1" applyAlignment="1">
      <alignment horizontal="right" vertical="center"/>
    </xf>
    <xf numFmtId="182" fontId="2" fillId="2" borderId="13" xfId="0" applyNumberFormat="1" applyFont="1" applyFill="1" applyBorder="1" applyAlignment="1">
      <alignment horizontal="right" vertical="center"/>
    </xf>
    <xf numFmtId="182" fontId="2" fillId="2" borderId="14" xfId="0" applyNumberFormat="1" applyFont="1" applyFill="1" applyBorder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182" fontId="3" fillId="2" borderId="12" xfId="0" applyNumberFormat="1" applyFont="1" applyFill="1" applyBorder="1" applyAlignment="1">
      <alignment horizontal="right" vertical="center"/>
    </xf>
    <xf numFmtId="182" fontId="3" fillId="2" borderId="13" xfId="0" applyNumberFormat="1" applyFont="1" applyFill="1" applyBorder="1" applyAlignment="1">
      <alignment horizontal="right" vertical="center"/>
    </xf>
    <xf numFmtId="182" fontId="3" fillId="2" borderId="14" xfId="0" applyNumberFormat="1" applyFont="1" applyFill="1" applyBorder="1" applyAlignment="1">
      <alignment horizontal="right" vertical="center"/>
    </xf>
  </cellXfs>
  <cellStyles count="5">
    <cellStyle name="Normal 2" xfId="1" xr:uid="{FC9667CF-6AEE-49AC-9358-C4ABB691D48E}"/>
    <cellStyle name="Normal 3" xfId="4" xr:uid="{F485FACF-9226-4ECB-9169-0EB30F809F0F}"/>
    <cellStyle name="Normal 4" xfId="3" xr:uid="{69B4DCBD-4E85-497B-AE53-DF39F27A0527}"/>
    <cellStyle name="Normal 6" xfId="2" xr:uid="{372A1581-6772-4D5D-A2E4-D2567BB3D91A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</xdr:colOff>
      <xdr:row>33</xdr:row>
      <xdr:rowOff>43180</xdr:rowOff>
    </xdr:from>
    <xdr:to>
      <xdr:col>5</xdr:col>
      <xdr:colOff>618967</xdr:colOff>
      <xdr:row>36</xdr:row>
      <xdr:rowOff>70843</xdr:rowOff>
    </xdr:to>
    <xdr:sp macro="" textlink="">
      <xdr:nvSpPr>
        <xdr:cNvPr id="2" name="Callout: Line with Border and Accent Bar 1">
          <a:extLst>
            <a:ext uri="{FF2B5EF4-FFF2-40B4-BE49-F238E27FC236}">
              <a16:creationId xmlns:a16="http://schemas.microsoft.com/office/drawing/2014/main" id="{C9ACF12E-A10E-4B47-B9A2-F1043C2110E6}"/>
            </a:ext>
          </a:extLst>
        </xdr:cNvPr>
        <xdr:cNvSpPr/>
      </xdr:nvSpPr>
      <xdr:spPr>
        <a:xfrm>
          <a:off x="1883410" y="7152640"/>
          <a:ext cx="1859757" cy="667743"/>
        </a:xfrm>
        <a:prstGeom prst="accentBorderCallout1">
          <a:avLst>
            <a:gd name="adj1" fmla="val 17272"/>
            <a:gd name="adj2" fmla="val -4202"/>
            <a:gd name="adj3" fmla="val -110557"/>
            <a:gd name="adj4" fmla="val -28613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FFFF"/>
              </a:solidFill>
            </a:rPr>
            <a:t>適宜行を追加ください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73083</xdr:colOff>
      <xdr:row>11</xdr:row>
      <xdr:rowOff>44104</xdr:rowOff>
    </xdr:from>
    <xdr:to>
      <xdr:col>5</xdr:col>
      <xdr:colOff>1922680</xdr:colOff>
      <xdr:row>14</xdr:row>
      <xdr:rowOff>4078</xdr:rowOff>
    </xdr:to>
    <xdr:sp macro="" textlink="">
      <xdr:nvSpPr>
        <xdr:cNvPr id="2" name="Callout: Line with Border and Accent Bar 1">
          <a:extLst>
            <a:ext uri="{FF2B5EF4-FFF2-40B4-BE49-F238E27FC236}">
              <a16:creationId xmlns:a16="http://schemas.microsoft.com/office/drawing/2014/main" id="{0D72F290-9808-4C07-9F24-57CE50EFF7C8}"/>
            </a:ext>
          </a:extLst>
        </xdr:cNvPr>
        <xdr:cNvSpPr/>
      </xdr:nvSpPr>
      <xdr:spPr>
        <a:xfrm>
          <a:off x="4201738" y="2524068"/>
          <a:ext cx="1849597" cy="666555"/>
        </a:xfrm>
        <a:prstGeom prst="accentBorderCallout1">
          <a:avLst>
            <a:gd name="adj1" fmla="val 17272"/>
            <a:gd name="adj2" fmla="val -4202"/>
            <a:gd name="adj3" fmla="val -110557"/>
            <a:gd name="adj4" fmla="val -28613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FFFF"/>
              </a:solidFill>
            </a:rPr>
            <a:t>適宜行を追加・削除ください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1297907</xdr:colOff>
      <xdr:row>91</xdr:row>
      <xdr:rowOff>101600</xdr:rowOff>
    </xdr:from>
    <xdr:to>
      <xdr:col>5</xdr:col>
      <xdr:colOff>910687</xdr:colOff>
      <xdr:row>94</xdr:row>
      <xdr:rowOff>57763</xdr:rowOff>
    </xdr:to>
    <xdr:sp macro="" textlink="">
      <xdr:nvSpPr>
        <xdr:cNvPr id="6" name="Callout: Line with Border and Accent Bar 1">
          <a:extLst>
            <a:ext uri="{FF2B5EF4-FFF2-40B4-BE49-F238E27FC236}">
              <a16:creationId xmlns:a16="http://schemas.microsoft.com/office/drawing/2014/main" id="{B64DCA74-9070-4C31-98B0-6CCDEC8855FE}"/>
            </a:ext>
          </a:extLst>
        </xdr:cNvPr>
        <xdr:cNvSpPr/>
      </xdr:nvSpPr>
      <xdr:spPr>
        <a:xfrm>
          <a:off x="3182125" y="21188218"/>
          <a:ext cx="1857217" cy="662745"/>
        </a:xfrm>
        <a:prstGeom prst="accentBorderCallout1">
          <a:avLst>
            <a:gd name="adj1" fmla="val 17272"/>
            <a:gd name="adj2" fmla="val -4202"/>
            <a:gd name="adj3" fmla="val -110557"/>
            <a:gd name="adj4" fmla="val -28613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FFFF"/>
              </a:solidFill>
            </a:rPr>
            <a:t>適宜行を追加・削除ください</a:t>
          </a:r>
        </a:p>
      </xdr:txBody>
    </xdr:sp>
    <xdr:clientData/>
  </xdr:twoCellAnchor>
  <xdr:twoCellAnchor>
    <xdr:from>
      <xdr:col>4</xdr:col>
      <xdr:colOff>2101470</xdr:colOff>
      <xdr:row>101</xdr:row>
      <xdr:rowOff>105081</xdr:rowOff>
    </xdr:from>
    <xdr:to>
      <xdr:col>5</xdr:col>
      <xdr:colOff>1715520</xdr:colOff>
      <xdr:row>104</xdr:row>
      <xdr:rowOff>155982</xdr:rowOff>
    </xdr:to>
    <xdr:sp macro="" textlink="">
      <xdr:nvSpPr>
        <xdr:cNvPr id="8" name="Callout: Line with Border and Accent Bar 1">
          <a:extLst>
            <a:ext uri="{FF2B5EF4-FFF2-40B4-BE49-F238E27FC236}">
              <a16:creationId xmlns:a16="http://schemas.microsoft.com/office/drawing/2014/main" id="{05BA2A46-4DE0-AA15-9436-33479840BF46}"/>
            </a:ext>
          </a:extLst>
        </xdr:cNvPr>
        <xdr:cNvSpPr/>
      </xdr:nvSpPr>
      <xdr:spPr>
        <a:xfrm>
          <a:off x="3985688" y="23616245"/>
          <a:ext cx="1858487" cy="632792"/>
        </a:xfrm>
        <a:prstGeom prst="accentBorderCallout1">
          <a:avLst>
            <a:gd name="adj1" fmla="val 17272"/>
            <a:gd name="adj2" fmla="val -4202"/>
            <a:gd name="adj3" fmla="val -110557"/>
            <a:gd name="adj4" fmla="val -28613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FFFF"/>
              </a:solidFill>
            </a:rPr>
            <a:t>適宜行を追加・削除ください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hcfscvsv0001/Osakagas-afb/0160000q/WINDOWS/TEMP/&#29123;&#26009;&#21336;&#20385;&#25512;&#31227;&#65288;&#22823;&#38442;&#12460;&#12473;&#25552;&#20986;&#65289;.xls" TargetMode="External"/><Relationship Id="rId1" Type="http://schemas.openxmlformats.org/officeDocument/2006/relationships/externalLinkPath" Target="/Shcfscvsv0001/Osakagas-afb/0160000q/WINDOWS/TEMP/&#29123;&#26009;&#21336;&#20385;&#25512;&#31227;&#65288;&#22823;&#38442;&#12460;&#12473;&#25552;&#2098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gas-afb\0160000q\WINDOWS\TEMP\&#29123;&#26009;&#21336;&#20385;&#25512;&#31227;&#65288;&#22823;&#38442;&#12460;&#12473;&#25552;&#2098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cgcloudasp.sharepoint.com/sites/426277-06/Shared%20Documents/Case%20Team(106)/23.%20&#27161;&#28310;&#20181;&#27096;&#26360;/&#28165;&#25475;/&#24314;&#29289;&#28165;&#25475;_&#28165;&#25475;&#20181;&#27096;&#26908;&#35342;&#12527;&#12540;&#12463;&#12471;&#12540;&#12488;%20asof2205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file\pubshare\&#22577;&#20767;&#36027;&#25903;&#25173;&#21475;&#24231;&#25391;&#26367;\&#22577;&#20767;&#36027;&#65411;&#65438;&#65392;&#65408;\&#22577;&#20767;&#36027;&#65411;&#65438;&#65392;&#65408;(H18.12&#65374;H20.3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file\pubshare\&#22577;&#20767;&#36027;&#25903;&#25173;&#21475;&#24231;&#25391;&#26367;\&#25152;&#24471;&#31246;&#38306;&#20418;\&#24179;&#25104;17&#24180;&#20998;\H17&#25152;&#24471;&#31246;&#20966;&#29702;&#65411;&#65438;&#65392;&#6540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単価"/>
      <sheetName val="頻度マスタ"/>
      <sheetName val="プルダウン選択用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"/>
      <sheetName val="頻度マスタ"/>
      <sheetName val="プルダウン選択用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&gt;説明"/>
      <sheetName val="目的・利用方法"/>
      <sheetName val="&gt;ワークシート"/>
      <sheetName val="清掃仕様作成"/>
      <sheetName val="標準仕様書_建物清掃(定期清掃)_v1"/>
      <sheetName val="&gt;参考資料"/>
      <sheetName val="床面素材の例"/>
      <sheetName val="清掃手順"/>
      <sheetName val="&gt;マスタ(編集不可)"/>
      <sheetName val="清掃頻度_日常清掃"/>
      <sheetName val="清掃頻度_定期清掃"/>
      <sheetName val="プルダウン"/>
      <sheetName val="&gt;管理者向け"/>
      <sheetName val="メンテナンス方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F5" t="str">
            <v>要衛生管理エリアトイレ・手洗い場有</v>
          </cell>
        </row>
      </sheetData>
      <sheetData sheetId="10"/>
      <sheetData sheetId="11">
        <row r="3">
          <cell r="C3" t="str">
            <v>要衛生管理エリア</v>
          </cell>
          <cell r="D3" t="str">
            <v>オープンスペース</v>
          </cell>
          <cell r="E3" t="str">
            <v>居住スペース</v>
          </cell>
          <cell r="F3" t="str">
            <v>動線</v>
          </cell>
          <cell r="G3" t="str">
            <v>オフィススペース</v>
          </cell>
          <cell r="H3" t="str">
            <v>バックヤード</v>
          </cell>
          <cell r="I3" t="str">
            <v>屋外</v>
          </cell>
          <cell r="J3" t="str">
            <v>その他</v>
          </cell>
        </row>
        <row r="30">
          <cell r="B30" t="str">
            <v>①一般建物</v>
          </cell>
          <cell r="C30" t="str">
            <v>②介護・福祉施設</v>
          </cell>
        </row>
      </sheetData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内訳(科目別)"/>
      <sheetName val="内訳(個人別)"/>
      <sheetName val="内訳(税別)"/>
      <sheetName val="内訳(実施日)"/>
      <sheetName val="科目一覧"/>
      <sheetName val="氏名一覧"/>
      <sheetName val="職種一覧"/>
      <sheetName val="健診・教室名等一覧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小事業名称</v>
          </cell>
          <cell r="B1" t="str">
            <v>科目通番</v>
          </cell>
          <cell r="C1" t="str">
            <v>会計</v>
          </cell>
          <cell r="D1" t="str">
            <v>大</v>
          </cell>
          <cell r="E1" t="str">
            <v>中</v>
          </cell>
          <cell r="F1" t="str">
            <v>小</v>
          </cell>
          <cell r="G1" t="str">
            <v>款</v>
          </cell>
          <cell r="H1" t="str">
            <v>項</v>
          </cell>
          <cell r="I1" t="str">
            <v>目</v>
          </cell>
          <cell r="J1" t="str">
            <v>節</v>
          </cell>
          <cell r="K1" t="str">
            <v>細節</v>
          </cell>
          <cell r="L1" t="str">
            <v>説明</v>
          </cell>
          <cell r="M1" t="str">
            <v>会計名称</v>
          </cell>
          <cell r="N1" t="str">
            <v>大事業名称</v>
          </cell>
          <cell r="O1" t="str">
            <v>中事業名称</v>
          </cell>
          <cell r="P1" t="str">
            <v>款名称</v>
          </cell>
          <cell r="Q1" t="str">
            <v>項名称</v>
          </cell>
          <cell r="R1" t="str">
            <v>目名称</v>
          </cell>
          <cell r="S1" t="str">
            <v>節名称</v>
          </cell>
          <cell r="T1" t="str">
            <v>細節名称</v>
          </cell>
          <cell r="U1" t="str">
            <v>説明名称</v>
          </cell>
          <cell r="V1" t="str">
            <v>支払区分</v>
          </cell>
        </row>
        <row r="2">
          <cell r="A2" t="str">
            <v>精神保健事業</v>
          </cell>
          <cell r="B2">
            <v>4994</v>
          </cell>
          <cell r="C2" t="str">
            <v>01</v>
          </cell>
          <cell r="D2" t="str">
            <v>30</v>
          </cell>
          <cell r="E2" t="str">
            <v>22</v>
          </cell>
          <cell r="F2" t="str">
            <v>01</v>
          </cell>
          <cell r="G2" t="str">
            <v>04</v>
          </cell>
          <cell r="H2" t="str">
            <v>01</v>
          </cell>
          <cell r="I2" t="str">
            <v>01</v>
          </cell>
          <cell r="J2" t="str">
            <v>08</v>
          </cell>
          <cell r="K2" t="str">
            <v>01</v>
          </cell>
          <cell r="L2" t="str">
            <v>001</v>
          </cell>
          <cell r="M2" t="str">
            <v>区一般会計</v>
          </cell>
          <cell r="N2" t="str">
            <v>福祉保健部</v>
          </cell>
          <cell r="O2" t="str">
            <v>精神保健事業</v>
          </cell>
          <cell r="P2" t="str">
            <v>衛生費</v>
          </cell>
          <cell r="Q2" t="str">
            <v>衛生管理費</v>
          </cell>
          <cell r="R2" t="str">
            <v>衛生総務費</v>
          </cell>
          <cell r="S2" t="str">
            <v>報償費</v>
          </cell>
          <cell r="T2" t="str">
            <v>報償費</v>
          </cell>
          <cell r="U2" t="str">
            <v>報償費</v>
          </cell>
        </row>
        <row r="3">
          <cell r="A3" t="str">
            <v>精神ﾃﾞｲｹｱ</v>
          </cell>
          <cell r="B3">
            <v>272</v>
          </cell>
          <cell r="C3" t="str">
            <v>01</v>
          </cell>
          <cell r="D3" t="str">
            <v>30</v>
          </cell>
          <cell r="E3" t="str">
            <v>24</v>
          </cell>
          <cell r="F3" t="str">
            <v>01</v>
          </cell>
          <cell r="G3" t="str">
            <v>04</v>
          </cell>
          <cell r="H3" t="str">
            <v>01</v>
          </cell>
          <cell r="I3" t="str">
            <v>01</v>
          </cell>
          <cell r="J3" t="str">
            <v>08</v>
          </cell>
          <cell r="K3" t="str">
            <v>01</v>
          </cell>
          <cell r="L3" t="str">
            <v>001</v>
          </cell>
          <cell r="M3" t="str">
            <v>区一般会計</v>
          </cell>
          <cell r="N3" t="str">
            <v>福祉保健部</v>
          </cell>
          <cell r="O3" t="str">
            <v>精神ﾃﾞｲｹｱ事業</v>
          </cell>
          <cell r="P3" t="str">
            <v>衛生費</v>
          </cell>
          <cell r="Q3" t="str">
            <v>衛生管理費</v>
          </cell>
          <cell r="R3" t="str">
            <v>衛生総務費</v>
          </cell>
          <cell r="S3" t="str">
            <v>報償費</v>
          </cell>
          <cell r="T3" t="str">
            <v>報償費</v>
          </cell>
          <cell r="U3" t="str">
            <v>報償費</v>
          </cell>
        </row>
        <row r="4">
          <cell r="A4" t="str">
            <v>精神ﾃﾞｲｹｱ(需)</v>
          </cell>
          <cell r="B4">
            <v>1147</v>
          </cell>
          <cell r="C4" t="str">
            <v>01</v>
          </cell>
          <cell r="D4" t="str">
            <v>30</v>
          </cell>
          <cell r="E4" t="str">
            <v>24</v>
          </cell>
          <cell r="F4" t="str">
            <v>01</v>
          </cell>
          <cell r="G4" t="str">
            <v>04</v>
          </cell>
          <cell r="H4" t="str">
            <v>01</v>
          </cell>
          <cell r="I4" t="str">
            <v>01</v>
          </cell>
          <cell r="J4" t="str">
            <v>11</v>
          </cell>
          <cell r="K4" t="str">
            <v>01</v>
          </cell>
          <cell r="L4" t="str">
            <v>001</v>
          </cell>
          <cell r="M4" t="str">
            <v>区一般会計</v>
          </cell>
          <cell r="N4" t="str">
            <v>福祉保健部</v>
          </cell>
          <cell r="O4" t="str">
            <v>精神ﾃﾞｲｹｱ事業</v>
          </cell>
          <cell r="P4" t="str">
            <v>衛生費</v>
          </cell>
          <cell r="Q4" t="str">
            <v>衛生管理費</v>
          </cell>
          <cell r="R4" t="str">
            <v>衛生総務費</v>
          </cell>
          <cell r="S4" t="str">
            <v>需用費</v>
          </cell>
          <cell r="T4" t="str">
            <v>消耗品費</v>
          </cell>
          <cell r="U4" t="str">
            <v>消耗品費</v>
          </cell>
          <cell r="V4" t="str">
            <v>前渡金</v>
          </cell>
        </row>
        <row r="5">
          <cell r="A5" t="str">
            <v>精神ﾃﾞｲｹｱ(役)</v>
          </cell>
          <cell r="B5">
            <v>2458</v>
          </cell>
          <cell r="C5" t="str">
            <v>01</v>
          </cell>
          <cell r="D5" t="str">
            <v>30</v>
          </cell>
          <cell r="E5" t="str">
            <v>24</v>
          </cell>
          <cell r="F5" t="str">
            <v>01</v>
          </cell>
          <cell r="G5" t="str">
            <v>04</v>
          </cell>
          <cell r="H5" t="str">
            <v>01</v>
          </cell>
          <cell r="I5" t="str">
            <v>01</v>
          </cell>
          <cell r="J5" t="str">
            <v>12</v>
          </cell>
          <cell r="K5" t="str">
            <v>01</v>
          </cell>
          <cell r="L5" t="str">
            <v>001</v>
          </cell>
          <cell r="M5" t="str">
            <v>区一般会計</v>
          </cell>
          <cell r="N5" t="str">
            <v>福祉保健部</v>
          </cell>
          <cell r="O5" t="str">
            <v>精神ﾃﾞｲｹｱ事業</v>
          </cell>
          <cell r="P5" t="str">
            <v>衛生費</v>
          </cell>
          <cell r="Q5" t="str">
            <v>衛生管理費</v>
          </cell>
          <cell r="R5" t="str">
            <v>衛生総務費</v>
          </cell>
          <cell r="S5" t="str">
            <v>役務費</v>
          </cell>
          <cell r="T5" t="str">
            <v>通信運搬費</v>
          </cell>
          <cell r="U5" t="str">
            <v>通信運搬費</v>
          </cell>
          <cell r="V5" t="str">
            <v>前渡金</v>
          </cell>
        </row>
        <row r="6">
          <cell r="A6" t="str">
            <v>精神ﾃﾞｲｹｱ(使)</v>
          </cell>
          <cell r="B6">
            <v>3269</v>
          </cell>
          <cell r="C6" t="str">
            <v>01</v>
          </cell>
          <cell r="D6" t="str">
            <v>30</v>
          </cell>
          <cell r="E6" t="str">
            <v>24</v>
          </cell>
          <cell r="F6" t="str">
            <v>01</v>
          </cell>
          <cell r="G6" t="str">
            <v>04</v>
          </cell>
          <cell r="H6" t="str">
            <v>01</v>
          </cell>
          <cell r="I6" t="str">
            <v>01</v>
          </cell>
          <cell r="J6" t="str">
            <v>14</v>
          </cell>
          <cell r="K6" t="str">
            <v>01</v>
          </cell>
          <cell r="L6" t="str">
            <v>001</v>
          </cell>
          <cell r="M6" t="str">
            <v>区一般会計</v>
          </cell>
          <cell r="N6" t="str">
            <v>福祉保健部</v>
          </cell>
          <cell r="O6" t="str">
            <v>精神ﾃﾞｲｹｱ事業</v>
          </cell>
          <cell r="P6" t="str">
            <v>衛生費</v>
          </cell>
          <cell r="Q6" t="str">
            <v>衛生管理費</v>
          </cell>
          <cell r="R6" t="str">
            <v>衛生総務費</v>
          </cell>
          <cell r="S6" t="str">
            <v>使用料及び賃借料</v>
          </cell>
          <cell r="T6" t="str">
            <v>一般使用料及び賃借料</v>
          </cell>
          <cell r="U6" t="str">
            <v>一般使用料及び賃借料</v>
          </cell>
          <cell r="V6" t="str">
            <v>前渡金</v>
          </cell>
        </row>
        <row r="7">
          <cell r="A7" t="str">
            <v>保健指導</v>
          </cell>
          <cell r="B7">
            <v>278</v>
          </cell>
          <cell r="C7" t="str">
            <v>01</v>
          </cell>
          <cell r="D7" t="str">
            <v>30</v>
          </cell>
          <cell r="E7" t="str">
            <v>32</v>
          </cell>
          <cell r="F7" t="str">
            <v>01</v>
          </cell>
          <cell r="G7" t="str">
            <v>04</v>
          </cell>
          <cell r="H7" t="str">
            <v>01</v>
          </cell>
          <cell r="I7" t="str">
            <v>02</v>
          </cell>
          <cell r="J7" t="str">
            <v>08</v>
          </cell>
          <cell r="K7" t="str">
            <v>01</v>
          </cell>
          <cell r="L7" t="str">
            <v>001</v>
          </cell>
          <cell r="M7" t="str">
            <v>区一般会計</v>
          </cell>
          <cell r="N7" t="str">
            <v>福祉保健部</v>
          </cell>
          <cell r="O7" t="str">
            <v>保健指導事業</v>
          </cell>
          <cell r="P7" t="str">
            <v>衛生費</v>
          </cell>
          <cell r="Q7" t="str">
            <v>衛生管理費</v>
          </cell>
          <cell r="R7" t="str">
            <v>保健所費</v>
          </cell>
          <cell r="S7" t="str">
            <v>報償費</v>
          </cell>
          <cell r="T7" t="str">
            <v>報償費</v>
          </cell>
          <cell r="U7" t="str">
            <v>報償費</v>
          </cell>
        </row>
        <row r="8">
          <cell r="A8" t="str">
            <v>結核検診費</v>
          </cell>
          <cell r="B8">
            <v>281</v>
          </cell>
          <cell r="C8" t="str">
            <v>01</v>
          </cell>
          <cell r="D8" t="str">
            <v>30</v>
          </cell>
          <cell r="E8" t="str">
            <v>36</v>
          </cell>
          <cell r="F8" t="str">
            <v>02</v>
          </cell>
          <cell r="G8" t="str">
            <v>04</v>
          </cell>
          <cell r="H8" t="str">
            <v>02</v>
          </cell>
          <cell r="I8" t="str">
            <v>02</v>
          </cell>
          <cell r="J8" t="str">
            <v>08</v>
          </cell>
          <cell r="K8" t="str">
            <v>01</v>
          </cell>
          <cell r="L8" t="str">
            <v>001</v>
          </cell>
          <cell r="M8" t="str">
            <v>区一般会計</v>
          </cell>
          <cell r="N8" t="str">
            <v>福祉保健部</v>
          </cell>
          <cell r="O8" t="str">
            <v>結核予防関係事業</v>
          </cell>
          <cell r="P8" t="str">
            <v>衛生費</v>
          </cell>
          <cell r="Q8" t="str">
            <v>公衆衛生費</v>
          </cell>
          <cell r="R8" t="str">
            <v>結核予防費</v>
          </cell>
          <cell r="S8" t="str">
            <v>報償費</v>
          </cell>
          <cell r="T8" t="str">
            <v>報償費</v>
          </cell>
          <cell r="U8" t="str">
            <v>報償費</v>
          </cell>
        </row>
        <row r="9">
          <cell r="A9" t="str">
            <v>栄養指導費</v>
          </cell>
          <cell r="B9">
            <v>290</v>
          </cell>
          <cell r="C9" t="str">
            <v>01</v>
          </cell>
          <cell r="D9" t="str">
            <v>30</v>
          </cell>
          <cell r="E9" t="str">
            <v>38</v>
          </cell>
          <cell r="F9" t="str">
            <v>02</v>
          </cell>
          <cell r="G9" t="str">
            <v>04</v>
          </cell>
          <cell r="H9" t="str">
            <v>02</v>
          </cell>
          <cell r="I9" t="str">
            <v>04</v>
          </cell>
          <cell r="J9" t="str">
            <v>08</v>
          </cell>
          <cell r="K9" t="str">
            <v>01</v>
          </cell>
          <cell r="L9" t="str">
            <v>001</v>
          </cell>
          <cell r="M9" t="str">
            <v>区一般会計</v>
          </cell>
          <cell r="N9" t="str">
            <v>福祉保健部</v>
          </cell>
          <cell r="O9" t="str">
            <v>栄養指導事業</v>
          </cell>
          <cell r="P9" t="str">
            <v>衛生費</v>
          </cell>
          <cell r="Q9" t="str">
            <v>公衆衛生費</v>
          </cell>
          <cell r="R9" t="str">
            <v>栄養指導費</v>
          </cell>
          <cell r="S9" t="str">
            <v>報償費</v>
          </cell>
          <cell r="T9" t="str">
            <v>報償費</v>
          </cell>
          <cell r="U9" t="str">
            <v>報償費</v>
          </cell>
        </row>
        <row r="10">
          <cell r="A10" t="str">
            <v>栄養指導費(需)</v>
          </cell>
          <cell r="B10">
            <v>1181</v>
          </cell>
          <cell r="C10" t="str">
            <v>01</v>
          </cell>
          <cell r="D10" t="str">
            <v>30</v>
          </cell>
          <cell r="E10" t="str">
            <v>38</v>
          </cell>
          <cell r="F10" t="str">
            <v>02</v>
          </cell>
          <cell r="G10" t="str">
            <v>04</v>
          </cell>
          <cell r="H10" t="str">
            <v>02</v>
          </cell>
          <cell r="I10" t="str">
            <v>04</v>
          </cell>
          <cell r="J10" t="str">
            <v>11</v>
          </cell>
          <cell r="K10" t="str">
            <v>01</v>
          </cell>
          <cell r="L10" t="str">
            <v>001</v>
          </cell>
          <cell r="M10" t="str">
            <v>区一般会計</v>
          </cell>
          <cell r="N10" t="str">
            <v>福祉保健部</v>
          </cell>
          <cell r="O10" t="str">
            <v>栄養指導事業</v>
          </cell>
          <cell r="P10" t="str">
            <v>衛生費</v>
          </cell>
          <cell r="Q10" t="str">
            <v>公衆衛生費</v>
          </cell>
          <cell r="R10" t="str">
            <v>栄養指導費</v>
          </cell>
          <cell r="S10" t="str">
            <v>需用費</v>
          </cell>
          <cell r="T10" t="str">
            <v>消耗品費</v>
          </cell>
          <cell r="U10" t="str">
            <v>消耗品費</v>
          </cell>
          <cell r="V10" t="str">
            <v>前渡金</v>
          </cell>
        </row>
        <row r="11">
          <cell r="A11" t="str">
            <v>歯科衛生事業</v>
          </cell>
          <cell r="B11">
            <v>273</v>
          </cell>
          <cell r="C11" t="str">
            <v>01</v>
          </cell>
          <cell r="D11" t="str">
            <v>30</v>
          </cell>
          <cell r="E11" t="str">
            <v>40</v>
          </cell>
          <cell r="F11" t="str">
            <v>01</v>
          </cell>
          <cell r="G11" t="str">
            <v>04</v>
          </cell>
          <cell r="H11" t="str">
            <v>01</v>
          </cell>
          <cell r="I11" t="str">
            <v>01</v>
          </cell>
          <cell r="J11" t="str">
            <v>08</v>
          </cell>
          <cell r="K11" t="str">
            <v>01</v>
          </cell>
          <cell r="L11" t="str">
            <v>001</v>
          </cell>
          <cell r="M11" t="str">
            <v>区一般会計</v>
          </cell>
          <cell r="N11" t="str">
            <v>福祉保健部</v>
          </cell>
          <cell r="O11" t="str">
            <v>歯科衛生事業</v>
          </cell>
          <cell r="P11" t="str">
            <v>衛生費</v>
          </cell>
          <cell r="Q11" t="str">
            <v>衛生管理費</v>
          </cell>
          <cell r="R11" t="str">
            <v>衛生総務費</v>
          </cell>
          <cell r="S11" t="str">
            <v>報償費</v>
          </cell>
          <cell r="T11" t="str">
            <v>報償費</v>
          </cell>
          <cell r="U11" t="str">
            <v>報償費</v>
          </cell>
        </row>
        <row r="12">
          <cell r="A12" t="str">
            <v>予防接種関係業務</v>
          </cell>
          <cell r="B12">
            <v>13563</v>
          </cell>
          <cell r="C12" t="str">
            <v>01</v>
          </cell>
          <cell r="D12" t="str">
            <v>30</v>
          </cell>
          <cell r="E12">
            <v>42</v>
          </cell>
          <cell r="F12">
            <v>11</v>
          </cell>
          <cell r="G12" t="str">
            <v>04</v>
          </cell>
          <cell r="H12" t="str">
            <v>02</v>
          </cell>
          <cell r="I12" t="str">
            <v>01</v>
          </cell>
          <cell r="J12" t="str">
            <v>08</v>
          </cell>
          <cell r="K12" t="str">
            <v>01</v>
          </cell>
          <cell r="L12" t="str">
            <v>001</v>
          </cell>
          <cell r="M12" t="str">
            <v>区一般会計</v>
          </cell>
          <cell r="N12" t="str">
            <v>福祉保健部</v>
          </cell>
          <cell r="O12" t="str">
            <v>予防接種事業</v>
          </cell>
          <cell r="P12" t="str">
            <v>衛生費</v>
          </cell>
          <cell r="Q12" t="str">
            <v>公衆衛生費</v>
          </cell>
          <cell r="R12" t="str">
            <v>感染症予防費</v>
          </cell>
          <cell r="S12" t="str">
            <v>報償費</v>
          </cell>
          <cell r="T12" t="str">
            <v>報償費</v>
          </cell>
          <cell r="U12" t="str">
            <v>報償費</v>
          </cell>
        </row>
        <row r="13">
          <cell r="A13" t="str">
            <v>母子保健事業</v>
          </cell>
          <cell r="B13">
            <v>291</v>
          </cell>
          <cell r="C13" t="str">
            <v>01</v>
          </cell>
          <cell r="D13" t="str">
            <v>30</v>
          </cell>
          <cell r="E13" t="str">
            <v>44</v>
          </cell>
          <cell r="F13" t="str">
            <v>01</v>
          </cell>
          <cell r="G13" t="str">
            <v>04</v>
          </cell>
          <cell r="H13" t="str">
            <v>02</v>
          </cell>
          <cell r="I13" t="str">
            <v>05</v>
          </cell>
          <cell r="J13" t="str">
            <v>08</v>
          </cell>
          <cell r="K13" t="str">
            <v>01</v>
          </cell>
          <cell r="L13" t="str">
            <v>001</v>
          </cell>
          <cell r="M13" t="str">
            <v>区一般会計</v>
          </cell>
          <cell r="N13" t="str">
            <v>福祉保健部</v>
          </cell>
          <cell r="O13" t="str">
            <v>母子保健事業</v>
          </cell>
          <cell r="P13" t="str">
            <v>衛生費</v>
          </cell>
          <cell r="Q13" t="str">
            <v>公衆衛生費</v>
          </cell>
          <cell r="R13" t="str">
            <v>母子保健指導費</v>
          </cell>
          <cell r="S13" t="str">
            <v>報償費</v>
          </cell>
          <cell r="T13" t="str">
            <v>報償費</v>
          </cell>
          <cell r="U13" t="str">
            <v>報償費</v>
          </cell>
        </row>
        <row r="14">
          <cell r="A14" t="str">
            <v>母親学級事業</v>
          </cell>
          <cell r="B14">
            <v>293</v>
          </cell>
          <cell r="C14" t="str">
            <v>01</v>
          </cell>
          <cell r="D14" t="str">
            <v>30</v>
          </cell>
          <cell r="E14" t="str">
            <v>44</v>
          </cell>
          <cell r="F14" t="str">
            <v>03</v>
          </cell>
          <cell r="G14" t="str">
            <v>04</v>
          </cell>
          <cell r="H14" t="str">
            <v>02</v>
          </cell>
          <cell r="I14" t="str">
            <v>05</v>
          </cell>
          <cell r="J14" t="str">
            <v>08</v>
          </cell>
          <cell r="K14" t="str">
            <v>01</v>
          </cell>
          <cell r="L14" t="str">
            <v>001</v>
          </cell>
          <cell r="M14" t="str">
            <v>区一般会計</v>
          </cell>
          <cell r="N14" t="str">
            <v>福祉保健部</v>
          </cell>
          <cell r="O14" t="str">
            <v>母子保健事業</v>
          </cell>
          <cell r="P14" t="str">
            <v>衛生費</v>
          </cell>
          <cell r="Q14" t="str">
            <v>公衆衛生費</v>
          </cell>
          <cell r="R14" t="str">
            <v>母子保健指導費</v>
          </cell>
          <cell r="S14" t="str">
            <v>報償費</v>
          </cell>
          <cell r="T14" t="str">
            <v>報償費</v>
          </cell>
          <cell r="U14" t="str">
            <v>報償費</v>
          </cell>
        </row>
        <row r="15">
          <cell r="A15" t="str">
            <v>健康教育事業費</v>
          </cell>
          <cell r="B15">
            <v>282</v>
          </cell>
          <cell r="C15" t="str">
            <v>01</v>
          </cell>
          <cell r="D15" t="str">
            <v>30</v>
          </cell>
          <cell r="E15" t="str">
            <v>58</v>
          </cell>
          <cell r="F15" t="str">
            <v>01</v>
          </cell>
          <cell r="G15" t="str">
            <v>04</v>
          </cell>
          <cell r="H15" t="str">
            <v>02</v>
          </cell>
          <cell r="I15" t="str">
            <v>03</v>
          </cell>
          <cell r="J15" t="str">
            <v>08</v>
          </cell>
          <cell r="K15" t="str">
            <v>01</v>
          </cell>
          <cell r="L15" t="str">
            <v>001</v>
          </cell>
          <cell r="M15" t="str">
            <v>区一般会計</v>
          </cell>
          <cell r="N15" t="str">
            <v>福祉保健部</v>
          </cell>
          <cell r="O15" t="str">
            <v>成人保健事業</v>
          </cell>
          <cell r="P15" t="str">
            <v>衛生費</v>
          </cell>
          <cell r="Q15" t="str">
            <v>公衆衛生費</v>
          </cell>
          <cell r="R15" t="str">
            <v>成人病予防費</v>
          </cell>
          <cell r="S15" t="str">
            <v>報償費</v>
          </cell>
          <cell r="T15" t="str">
            <v>報償費</v>
          </cell>
          <cell r="U15" t="str">
            <v>報償費</v>
          </cell>
        </row>
        <row r="16">
          <cell r="A16" t="str">
            <v>健康教育事業費(需)</v>
          </cell>
          <cell r="B16">
            <v>1168</v>
          </cell>
          <cell r="C16" t="str">
            <v>01</v>
          </cell>
          <cell r="D16" t="str">
            <v>30</v>
          </cell>
          <cell r="E16" t="str">
            <v>58</v>
          </cell>
          <cell r="F16" t="str">
            <v>01</v>
          </cell>
          <cell r="G16" t="str">
            <v>04</v>
          </cell>
          <cell r="H16" t="str">
            <v>02</v>
          </cell>
          <cell r="I16" t="str">
            <v>03</v>
          </cell>
          <cell r="J16" t="str">
            <v>11</v>
          </cell>
          <cell r="K16" t="str">
            <v>01</v>
          </cell>
          <cell r="L16" t="str">
            <v>001</v>
          </cell>
          <cell r="M16" t="str">
            <v>区一般会計</v>
          </cell>
          <cell r="N16" t="str">
            <v>福祉保健部</v>
          </cell>
          <cell r="O16" t="str">
            <v>成人保健事業</v>
          </cell>
          <cell r="P16" t="str">
            <v>衛生費</v>
          </cell>
          <cell r="Q16" t="str">
            <v>公衆衛生費</v>
          </cell>
          <cell r="R16" t="str">
            <v>成人病予防費</v>
          </cell>
          <cell r="S16" t="str">
            <v>需用費</v>
          </cell>
          <cell r="T16" t="str">
            <v>消耗品費</v>
          </cell>
          <cell r="U16" t="str">
            <v>消耗品費</v>
          </cell>
          <cell r="V16" t="str">
            <v>前渡金</v>
          </cell>
        </row>
        <row r="17">
          <cell r="A17" t="str">
            <v>運営費(使)</v>
          </cell>
          <cell r="B17">
            <v>3272</v>
          </cell>
          <cell r="C17" t="str">
            <v>01</v>
          </cell>
          <cell r="D17" t="str">
            <v>30</v>
          </cell>
          <cell r="E17" t="str">
            <v>74</v>
          </cell>
          <cell r="F17" t="str">
            <v>01</v>
          </cell>
          <cell r="G17" t="str">
            <v>04</v>
          </cell>
          <cell r="H17" t="str">
            <v>01</v>
          </cell>
          <cell r="I17" t="str">
            <v>02</v>
          </cell>
          <cell r="J17" t="str">
            <v>14</v>
          </cell>
          <cell r="K17" t="str">
            <v>01</v>
          </cell>
          <cell r="L17" t="str">
            <v>001</v>
          </cell>
          <cell r="M17" t="str">
            <v>区一般会計</v>
          </cell>
          <cell r="N17" t="str">
            <v>福祉保健部</v>
          </cell>
          <cell r="O17" t="str">
            <v>恵比寿保健相談所運営</v>
          </cell>
          <cell r="P17" t="str">
            <v>衛生費</v>
          </cell>
          <cell r="Q17" t="str">
            <v>衛生管理費</v>
          </cell>
          <cell r="R17" t="str">
            <v>保健所費</v>
          </cell>
          <cell r="S17" t="str">
            <v>使用料及び賃借料</v>
          </cell>
          <cell r="T17" t="str">
            <v>一般使用料及び賃借料</v>
          </cell>
          <cell r="U17" t="str">
            <v>一般使用料及び賃借料</v>
          </cell>
          <cell r="V17" t="str">
            <v>前渡金</v>
          </cell>
        </row>
        <row r="18">
          <cell r="A18" t="str">
            <v>運営費(役･手)</v>
          </cell>
          <cell r="B18">
            <v>2692</v>
          </cell>
          <cell r="C18" t="str">
            <v>01</v>
          </cell>
          <cell r="D18" t="str">
            <v>30</v>
          </cell>
          <cell r="E18" t="str">
            <v>74</v>
          </cell>
          <cell r="F18" t="str">
            <v>01</v>
          </cell>
          <cell r="G18" t="str">
            <v>04</v>
          </cell>
          <cell r="H18" t="str">
            <v>01</v>
          </cell>
          <cell r="I18" t="str">
            <v>02</v>
          </cell>
          <cell r="J18">
            <v>12</v>
          </cell>
          <cell r="K18" t="str">
            <v>04</v>
          </cell>
          <cell r="L18" t="str">
            <v>001</v>
          </cell>
          <cell r="M18" t="str">
            <v>区一般会計</v>
          </cell>
          <cell r="N18" t="str">
            <v>福祉保健部</v>
          </cell>
          <cell r="O18" t="str">
            <v>恵比寿保健相談所運営</v>
          </cell>
          <cell r="P18" t="str">
            <v>衛生費</v>
          </cell>
          <cell r="Q18" t="str">
            <v>衛生管理費</v>
          </cell>
          <cell r="R18" t="str">
            <v>保健所費</v>
          </cell>
          <cell r="S18" t="str">
            <v>役務費</v>
          </cell>
          <cell r="T18" t="str">
            <v>手数料</v>
          </cell>
          <cell r="U18" t="str">
            <v>手数料</v>
          </cell>
          <cell r="V18" t="str">
            <v>前渡金</v>
          </cell>
        </row>
        <row r="19">
          <cell r="A19" t="str">
            <v>運営費(役)</v>
          </cell>
          <cell r="B19">
            <v>12027</v>
          </cell>
          <cell r="C19" t="str">
            <v>01</v>
          </cell>
          <cell r="D19" t="str">
            <v>30</v>
          </cell>
          <cell r="E19" t="str">
            <v>74</v>
          </cell>
          <cell r="F19" t="str">
            <v>01</v>
          </cell>
          <cell r="G19" t="str">
            <v>04</v>
          </cell>
          <cell r="H19" t="str">
            <v>01</v>
          </cell>
          <cell r="I19" t="str">
            <v>02</v>
          </cell>
          <cell r="J19">
            <v>12</v>
          </cell>
          <cell r="K19" t="str">
            <v>01</v>
          </cell>
          <cell r="L19" t="str">
            <v>001</v>
          </cell>
          <cell r="M19" t="str">
            <v>区一般会計</v>
          </cell>
          <cell r="N19" t="str">
            <v>福祉保健部</v>
          </cell>
          <cell r="O19" t="str">
            <v>恵比寿保健相談所運営</v>
          </cell>
          <cell r="P19" t="str">
            <v>衛生費</v>
          </cell>
          <cell r="Q19" t="str">
            <v>衛生管理費</v>
          </cell>
          <cell r="R19" t="str">
            <v>保健所費</v>
          </cell>
          <cell r="S19" t="str">
            <v>役務費</v>
          </cell>
          <cell r="T19" t="str">
            <v>通信運搬費</v>
          </cell>
          <cell r="U19" t="str">
            <v>通信運搬費</v>
          </cell>
          <cell r="V19" t="str">
            <v>前渡金</v>
          </cell>
        </row>
        <row r="20">
          <cell r="A20" t="str">
            <v>母子保健指導事業費</v>
          </cell>
          <cell r="B20">
            <v>11111</v>
          </cell>
          <cell r="C20" t="str">
            <v>01</v>
          </cell>
          <cell r="D20" t="str">
            <v>30</v>
          </cell>
          <cell r="E20" t="str">
            <v>44</v>
          </cell>
          <cell r="F20" t="str">
            <v>04</v>
          </cell>
          <cell r="G20" t="str">
            <v>04</v>
          </cell>
          <cell r="H20" t="str">
            <v>02</v>
          </cell>
          <cell r="I20" t="str">
            <v>05</v>
          </cell>
          <cell r="J20" t="str">
            <v>08</v>
          </cell>
          <cell r="K20" t="str">
            <v>01</v>
          </cell>
          <cell r="L20" t="str">
            <v>001</v>
          </cell>
          <cell r="M20" t="str">
            <v>区一般会計</v>
          </cell>
          <cell r="N20" t="str">
            <v>福祉保健部</v>
          </cell>
          <cell r="O20" t="str">
            <v>母子保健事業</v>
          </cell>
          <cell r="P20" t="str">
            <v>衛生費</v>
          </cell>
          <cell r="Q20" t="str">
            <v>公衆衛生費</v>
          </cell>
          <cell r="R20" t="str">
            <v>母子保健指導費</v>
          </cell>
          <cell r="S20" t="str">
            <v>報償費</v>
          </cell>
          <cell r="T20" t="str">
            <v>報償費</v>
          </cell>
          <cell r="U20" t="str">
            <v>報償費</v>
          </cell>
        </row>
        <row r="21">
          <cell r="A21" t="str">
            <v>母子保健指導事業費(需)</v>
          </cell>
          <cell r="B21">
            <v>11112</v>
          </cell>
          <cell r="C21" t="str">
            <v>01</v>
          </cell>
          <cell r="D21" t="str">
            <v>30</v>
          </cell>
          <cell r="E21" t="str">
            <v>44</v>
          </cell>
          <cell r="F21" t="str">
            <v>04</v>
          </cell>
          <cell r="G21" t="str">
            <v>04</v>
          </cell>
          <cell r="H21" t="str">
            <v>02</v>
          </cell>
          <cell r="I21" t="str">
            <v>05</v>
          </cell>
          <cell r="J21" t="str">
            <v>11</v>
          </cell>
          <cell r="K21" t="str">
            <v>01</v>
          </cell>
          <cell r="L21" t="str">
            <v>001</v>
          </cell>
          <cell r="M21" t="str">
            <v>区一般会計</v>
          </cell>
          <cell r="N21" t="str">
            <v>福祉保健部</v>
          </cell>
          <cell r="O21" t="str">
            <v>母子保健事業</v>
          </cell>
          <cell r="P21" t="str">
            <v>衛生費</v>
          </cell>
          <cell r="Q21" t="str">
            <v>公衆衛生費</v>
          </cell>
          <cell r="R21" t="str">
            <v>母子保健指導費</v>
          </cell>
          <cell r="S21" t="str">
            <v>需用費</v>
          </cell>
          <cell r="T21" t="str">
            <v>消耗品費</v>
          </cell>
          <cell r="U21" t="str">
            <v>消耗品費</v>
          </cell>
          <cell r="V21" t="str">
            <v>前渡金</v>
          </cell>
        </row>
        <row r="22">
          <cell r="A22" t="str">
            <v>母子健康診査費</v>
          </cell>
          <cell r="B22">
            <v>11083</v>
          </cell>
          <cell r="C22" t="str">
            <v>01</v>
          </cell>
          <cell r="D22" t="str">
            <v>30</v>
          </cell>
          <cell r="E22" t="str">
            <v>44</v>
          </cell>
          <cell r="F22" t="str">
            <v>05</v>
          </cell>
          <cell r="G22" t="str">
            <v>04</v>
          </cell>
          <cell r="H22" t="str">
            <v>02</v>
          </cell>
          <cell r="I22" t="str">
            <v>05</v>
          </cell>
          <cell r="J22" t="str">
            <v>08</v>
          </cell>
          <cell r="K22" t="str">
            <v>01</v>
          </cell>
          <cell r="L22" t="str">
            <v>001</v>
          </cell>
          <cell r="M22" t="str">
            <v>区一般会計</v>
          </cell>
          <cell r="N22" t="str">
            <v>福祉保健部</v>
          </cell>
          <cell r="O22" t="str">
            <v>母子保健事業</v>
          </cell>
          <cell r="P22" t="str">
            <v>衛生費</v>
          </cell>
          <cell r="Q22" t="str">
            <v>公衆衛生費</v>
          </cell>
          <cell r="R22" t="str">
            <v>母子保健指導費</v>
          </cell>
          <cell r="S22" t="str">
            <v>報償費</v>
          </cell>
          <cell r="T22" t="str">
            <v>報償費</v>
          </cell>
          <cell r="U22" t="str">
            <v>報償費</v>
          </cell>
        </row>
      </sheetData>
      <sheetData sheetId="6">
        <row r="1">
          <cell r="A1" t="str">
            <v>氏名</v>
          </cell>
          <cell r="B1" t="str">
            <v>ﾌﾘｶﾞﾅ</v>
          </cell>
          <cell r="C1" t="str">
            <v>〒</v>
          </cell>
          <cell r="D1" t="str">
            <v>住所</v>
          </cell>
          <cell r="E1" t="str">
            <v>方書</v>
          </cell>
          <cell r="F1" t="str">
            <v>電話番号</v>
          </cell>
          <cell r="G1" t="str">
            <v>職種</v>
          </cell>
          <cell r="H1" t="str">
            <v>口振依頼書</v>
          </cell>
          <cell r="I1" t="str">
            <v>個人№</v>
          </cell>
          <cell r="J1" t="str">
            <v>個人ｺｰﾄﾞ</v>
          </cell>
          <cell r="K1" t="str">
            <v>備考</v>
          </cell>
        </row>
        <row r="2">
          <cell r="A2" t="str">
            <v>青木　明子</v>
          </cell>
        </row>
        <row r="3">
          <cell r="A3" t="str">
            <v>青木　隆之</v>
          </cell>
        </row>
        <row r="4">
          <cell r="A4" t="str">
            <v>青柳　雅美</v>
          </cell>
        </row>
        <row r="5">
          <cell r="A5" t="str">
            <v>赤岡　稠子</v>
          </cell>
        </row>
        <row r="6">
          <cell r="A6" t="str">
            <v>赤塚　真弓</v>
          </cell>
        </row>
        <row r="7">
          <cell r="A7" t="str">
            <v>秋元　節子</v>
          </cell>
        </row>
        <row r="8">
          <cell r="A8" t="str">
            <v>秋山　浩教</v>
          </cell>
        </row>
        <row r="9">
          <cell r="A9" t="str">
            <v>浅井　隆彦</v>
          </cell>
        </row>
        <row r="10">
          <cell r="A10" t="str">
            <v>浅野　次義</v>
          </cell>
        </row>
        <row r="11">
          <cell r="A11" t="str">
            <v>穴水　祥惠</v>
          </cell>
        </row>
        <row r="12">
          <cell r="A12" t="str">
            <v>阿部　和子</v>
          </cell>
        </row>
        <row r="13">
          <cell r="A13" t="str">
            <v>阿部　喜代子</v>
          </cell>
        </row>
        <row r="14">
          <cell r="A14" t="str">
            <v>雨宮　章啓</v>
          </cell>
        </row>
        <row r="15">
          <cell r="A15" t="str">
            <v>荒谷　英子</v>
          </cell>
        </row>
        <row r="16">
          <cell r="A16" t="str">
            <v>有本　秀樹</v>
          </cell>
        </row>
        <row r="17">
          <cell r="A17" t="str">
            <v>安藤　美子</v>
          </cell>
        </row>
        <row r="18">
          <cell r="A18" t="str">
            <v>猪川　和興</v>
          </cell>
        </row>
        <row r="19">
          <cell r="A19" t="str">
            <v>井口　由子</v>
          </cell>
        </row>
        <row r="20">
          <cell r="A20" t="str">
            <v>石垣　浩</v>
          </cell>
        </row>
        <row r="21">
          <cell r="A21" t="str">
            <v>石河　信高</v>
          </cell>
        </row>
        <row r="22">
          <cell r="A22" t="str">
            <v>石川　由喜夫</v>
          </cell>
        </row>
        <row r="23">
          <cell r="A23" t="str">
            <v>石田　遊子</v>
          </cell>
        </row>
        <row r="24">
          <cell r="A24" t="str">
            <v>市橋　秀夫</v>
          </cell>
        </row>
        <row r="25">
          <cell r="A25" t="str">
            <v>伊藤　勝江</v>
          </cell>
        </row>
        <row r="26">
          <cell r="A26" t="str">
            <v>伊藤　けい子</v>
          </cell>
        </row>
        <row r="27">
          <cell r="A27" t="str">
            <v>伊藤　剛</v>
          </cell>
        </row>
        <row r="28">
          <cell r="A28" t="str">
            <v>伊藤　知周</v>
          </cell>
        </row>
        <row r="29">
          <cell r="A29" t="str">
            <v>伊藤　則子</v>
          </cell>
        </row>
        <row r="30">
          <cell r="A30" t="str">
            <v>伊奈　恵理</v>
          </cell>
        </row>
        <row r="31">
          <cell r="A31" t="str">
            <v>稲野辺　朱美</v>
          </cell>
        </row>
        <row r="32">
          <cell r="A32" t="str">
            <v>稲生　由紀子</v>
          </cell>
        </row>
        <row r="33">
          <cell r="A33" t="str">
            <v>岩崎　勝代</v>
          </cell>
        </row>
        <row r="34">
          <cell r="A34" t="str">
            <v>岩田　俊</v>
          </cell>
        </row>
        <row r="35">
          <cell r="A35" t="str">
            <v>上　美智代</v>
          </cell>
        </row>
        <row r="36">
          <cell r="A36" t="str">
            <v>上村　順子</v>
          </cell>
        </row>
        <row r="37">
          <cell r="A37" t="str">
            <v>内ケ﨑　仁子</v>
          </cell>
        </row>
        <row r="38">
          <cell r="A38" t="str">
            <v>馬本　佳代子</v>
          </cell>
        </row>
        <row r="39">
          <cell r="A39" t="str">
            <v>梅ケ枝　健一</v>
          </cell>
        </row>
        <row r="40">
          <cell r="A40" t="str">
            <v>運動科学総合研究所</v>
          </cell>
        </row>
        <row r="41">
          <cell r="A41" t="str">
            <v>遠藤　泰彦</v>
          </cell>
        </row>
        <row r="42">
          <cell r="A42" t="str">
            <v>及川　哲郎</v>
          </cell>
        </row>
        <row r="43">
          <cell r="A43" t="str">
            <v>大田　奈緒子</v>
          </cell>
        </row>
        <row r="44">
          <cell r="A44" t="str">
            <v>大庭　直子</v>
          </cell>
        </row>
        <row r="45">
          <cell r="A45" t="str">
            <v>大森　めぐみ</v>
          </cell>
        </row>
        <row r="46">
          <cell r="A46" t="str">
            <v>小笠原　万里子</v>
          </cell>
        </row>
        <row r="47">
          <cell r="A47" t="str">
            <v>岡宮　町子</v>
          </cell>
        </row>
        <row r="48">
          <cell r="A48" t="str">
            <v>岡村　光</v>
          </cell>
        </row>
        <row r="49">
          <cell r="A49" t="str">
            <v>小川　綾子</v>
          </cell>
        </row>
        <row r="50">
          <cell r="A50" t="str">
            <v>奥地　圭子</v>
          </cell>
        </row>
        <row r="51">
          <cell r="A51" t="str">
            <v>小澤　いぶき</v>
          </cell>
        </row>
        <row r="52">
          <cell r="A52" t="str">
            <v>小田川　悦子</v>
          </cell>
        </row>
        <row r="53">
          <cell r="A53" t="str">
            <v>落合　隆子</v>
          </cell>
        </row>
        <row r="54">
          <cell r="A54" t="str">
            <v>小野　美穂</v>
          </cell>
        </row>
        <row r="55">
          <cell r="A55" t="str">
            <v>小野田　繁</v>
          </cell>
        </row>
        <row r="56">
          <cell r="A56" t="str">
            <v>恩田　禎</v>
          </cell>
        </row>
        <row r="57">
          <cell r="A57" t="str">
            <v>笠茂　享久</v>
          </cell>
        </row>
        <row r="58">
          <cell r="A58" t="str">
            <v>梶井　美香</v>
          </cell>
        </row>
        <row r="59">
          <cell r="A59" t="str">
            <v>加藤　清恵</v>
          </cell>
        </row>
        <row r="60">
          <cell r="A60" t="str">
            <v>加藤　祐子</v>
          </cell>
        </row>
        <row r="61">
          <cell r="A61" t="str">
            <v>金沢　和美</v>
          </cell>
        </row>
        <row r="62">
          <cell r="A62" t="str">
            <v>可部　順三郎</v>
          </cell>
        </row>
        <row r="63">
          <cell r="A63" t="str">
            <v>加山　裕高</v>
          </cell>
        </row>
        <row r="64">
          <cell r="A64" t="str">
            <v>河合　直美</v>
          </cell>
        </row>
        <row r="65">
          <cell r="A65" t="str">
            <v>川上　義</v>
          </cell>
        </row>
        <row r="66">
          <cell r="A66" t="str">
            <v>神﨑　貴子</v>
          </cell>
        </row>
        <row r="67">
          <cell r="A67" t="str">
            <v>神戸　健太郎</v>
          </cell>
        </row>
        <row r="68">
          <cell r="A68" t="str">
            <v>木内　稔</v>
          </cell>
        </row>
        <row r="69">
          <cell r="A69" t="str">
            <v>菊地　さかえ</v>
          </cell>
        </row>
        <row r="70">
          <cell r="A70" t="str">
            <v>菊地　良美</v>
          </cell>
        </row>
        <row r="71">
          <cell r="A71" t="str">
            <v>岸田　千代江</v>
          </cell>
        </row>
        <row r="72">
          <cell r="A72" t="str">
            <v>北原　佳代</v>
          </cell>
        </row>
        <row r="73">
          <cell r="A73" t="str">
            <v>北原　隆史</v>
          </cell>
        </row>
        <row r="74">
          <cell r="A74" t="str">
            <v>木下　滋彦</v>
          </cell>
        </row>
        <row r="75">
          <cell r="A75" t="str">
            <v>釘村　千夜子</v>
          </cell>
        </row>
        <row r="76">
          <cell r="A76" t="str">
            <v>桑原　和美</v>
          </cell>
        </row>
        <row r="77">
          <cell r="A77" t="str">
            <v>久保　佳子</v>
          </cell>
        </row>
        <row r="78">
          <cell r="A78" t="str">
            <v>久保田　房枝</v>
          </cell>
        </row>
        <row r="79">
          <cell r="A79" t="str">
            <v>熊谷　典子</v>
          </cell>
        </row>
        <row r="80">
          <cell r="A80" t="str">
            <v>熊澤　貞子</v>
          </cell>
        </row>
        <row r="81">
          <cell r="A81" t="str">
            <v>倉林　國子</v>
          </cell>
        </row>
        <row r="82">
          <cell r="A82" t="str">
            <v>黒岩　愛子</v>
          </cell>
        </row>
        <row r="83">
          <cell r="A83" t="str">
            <v>巷野　悟郎</v>
          </cell>
        </row>
        <row r="84">
          <cell r="A84" t="str">
            <v>後藤　恵子</v>
          </cell>
        </row>
        <row r="85">
          <cell r="A85" t="str">
            <v>小林　香里</v>
          </cell>
        </row>
        <row r="86">
          <cell r="A86" t="str">
            <v>小林　伯男</v>
          </cell>
        </row>
        <row r="87">
          <cell r="A87" t="str">
            <v>小林　美鈴</v>
          </cell>
        </row>
        <row r="88">
          <cell r="A88" t="str">
            <v>駒崎　優</v>
          </cell>
        </row>
        <row r="89">
          <cell r="A89" t="str">
            <v>小松　嘉代子</v>
          </cell>
        </row>
        <row r="90">
          <cell r="A90" t="str">
            <v>五味　朋子</v>
          </cell>
        </row>
        <row r="91">
          <cell r="A91" t="str">
            <v>小室　優貴</v>
          </cell>
        </row>
        <row r="92">
          <cell r="A92" t="str">
            <v>小山　薫</v>
          </cell>
        </row>
        <row r="93">
          <cell r="A93" t="str">
            <v>齋藤　節子</v>
          </cell>
        </row>
        <row r="94">
          <cell r="A94" t="str">
            <v>榊原　洋一</v>
          </cell>
        </row>
        <row r="95">
          <cell r="A95" t="str">
            <v>坂西　佐智</v>
          </cell>
        </row>
        <row r="96">
          <cell r="A96" t="str">
            <v>坂本　千恵子</v>
          </cell>
        </row>
        <row r="97">
          <cell r="A97" t="str">
            <v>坂元　照子</v>
          </cell>
        </row>
        <row r="98">
          <cell r="A98" t="str">
            <v>坂本　真理子</v>
          </cell>
        </row>
        <row r="99">
          <cell r="A99" t="str">
            <v>桜井　ミノリ</v>
          </cell>
        </row>
        <row r="100">
          <cell r="A100" t="str">
            <v>佐々木　和也</v>
          </cell>
        </row>
        <row r="101">
          <cell r="A101" t="str">
            <v>佐々木　美香</v>
          </cell>
        </row>
        <row r="102">
          <cell r="A102" t="str">
            <v>佐藤　治子</v>
          </cell>
        </row>
        <row r="103">
          <cell r="A103" t="str">
            <v>佐藤　美枝子</v>
          </cell>
        </row>
        <row r="104">
          <cell r="A104" t="str">
            <v>佐藤　幸恵</v>
          </cell>
        </row>
        <row r="105">
          <cell r="A105" t="str">
            <v>佐藤　由美子</v>
          </cell>
        </row>
        <row r="106">
          <cell r="A106" t="str">
            <v>佐藤　留美子</v>
          </cell>
        </row>
        <row r="107">
          <cell r="A107" t="str">
            <v>塩塚　慎一</v>
          </cell>
        </row>
        <row r="108">
          <cell r="A108" t="str">
            <v>重枝　徹</v>
          </cell>
        </row>
        <row r="109">
          <cell r="A109" t="str">
            <v>島田　菜穂子</v>
          </cell>
        </row>
        <row r="110">
          <cell r="A110" t="str">
            <v>清水　淑子</v>
          </cell>
        </row>
        <row r="111">
          <cell r="A111" t="str">
            <v>白石　治子</v>
          </cell>
        </row>
        <row r="112">
          <cell r="A112" t="str">
            <v>白川　修一郎</v>
          </cell>
        </row>
        <row r="113">
          <cell r="A113" t="str">
            <v>代田　佳恵</v>
          </cell>
        </row>
        <row r="114">
          <cell r="A114" t="str">
            <v>鈴木　和子</v>
          </cell>
        </row>
        <row r="115">
          <cell r="A115" t="str">
            <v>鈴木　享子　</v>
          </cell>
        </row>
        <row r="116">
          <cell r="A116" t="str">
            <v>鈴木　洋一</v>
          </cell>
        </row>
        <row r="117">
          <cell r="A117" t="str">
            <v>関沢　理子</v>
          </cell>
        </row>
        <row r="118">
          <cell r="A118" t="str">
            <v>祖山　由香</v>
          </cell>
        </row>
        <row r="119">
          <cell r="A119" t="str">
            <v>髙井　好恵</v>
          </cell>
        </row>
        <row r="120">
          <cell r="A120" t="str">
            <v>髙田　政子</v>
          </cell>
        </row>
        <row r="121">
          <cell r="A121" t="str">
            <v>高野　久美子</v>
          </cell>
        </row>
        <row r="122">
          <cell r="A122" t="str">
            <v>高橋　俊雅</v>
          </cell>
        </row>
        <row r="123">
          <cell r="A123" t="str">
            <v>髙橋　みち子</v>
          </cell>
        </row>
        <row r="124">
          <cell r="A124" t="str">
            <v>高畠　仁美</v>
          </cell>
        </row>
        <row r="125">
          <cell r="A125" t="str">
            <v>高森　信子</v>
          </cell>
        </row>
        <row r="126">
          <cell r="A126" t="str">
            <v>宝樹　真理</v>
          </cell>
        </row>
        <row r="127">
          <cell r="A127" t="str">
            <v>多田　元</v>
          </cell>
        </row>
        <row r="128">
          <cell r="A128" t="str">
            <v>舘田　朝香</v>
          </cell>
        </row>
        <row r="129">
          <cell r="A129" t="str">
            <v>田中　香緒里</v>
          </cell>
        </row>
        <row r="130">
          <cell r="A130" t="str">
            <v>田村　操</v>
          </cell>
        </row>
        <row r="131">
          <cell r="A131" t="str">
            <v>津坂　佳代</v>
          </cell>
        </row>
        <row r="132">
          <cell r="A132" t="str">
            <v>辻　秀一</v>
          </cell>
        </row>
        <row r="133">
          <cell r="A133" t="str">
            <v>常森　幸子</v>
          </cell>
        </row>
        <row r="134">
          <cell r="A134" t="str">
            <v>角田　よし子</v>
          </cell>
        </row>
        <row r="135">
          <cell r="A135" t="str">
            <v>㈱ﾃｨｯﾌﾟﾈｽ</v>
          </cell>
        </row>
        <row r="136">
          <cell r="A136" t="str">
            <v>㈱ﾃｨｯﾌﾟﾈｽ渋谷店</v>
          </cell>
        </row>
        <row r="137">
          <cell r="A137" t="str">
            <v>土井　紀佐子</v>
          </cell>
        </row>
        <row r="138">
          <cell r="A138" t="str">
            <v>登石　信子</v>
          </cell>
        </row>
        <row r="139">
          <cell r="A139" t="str">
            <v>道本　篤</v>
          </cell>
        </row>
        <row r="140">
          <cell r="A140" t="str">
            <v>十枝　晃太郎</v>
          </cell>
        </row>
        <row r="141">
          <cell r="A141" t="str">
            <v>徳重　洋子</v>
          </cell>
        </row>
        <row r="142">
          <cell r="A142" t="str">
            <v>豊田　道明</v>
          </cell>
        </row>
        <row r="143">
          <cell r="A143" t="str">
            <v>永井　隆雄</v>
          </cell>
        </row>
        <row r="144">
          <cell r="A144" t="str">
            <v>長岩　治郎</v>
          </cell>
        </row>
        <row r="145">
          <cell r="A145" t="str">
            <v>長尾　佳子</v>
          </cell>
        </row>
        <row r="146">
          <cell r="A146" t="str">
            <v>中澤　正夫</v>
          </cell>
        </row>
        <row r="147">
          <cell r="A147" t="str">
            <v>永田　俊郎</v>
          </cell>
        </row>
        <row r="148">
          <cell r="A148" t="str">
            <v>永富　良一</v>
          </cell>
        </row>
        <row r="149">
          <cell r="A149" t="str">
            <v>中野谷　貴子</v>
          </cell>
        </row>
        <row r="150">
          <cell r="A150" t="str">
            <v>中原　静香</v>
          </cell>
        </row>
        <row r="151">
          <cell r="A151" t="str">
            <v>中山　みや子</v>
          </cell>
        </row>
        <row r="152">
          <cell r="A152" t="str">
            <v>難波　玲子</v>
          </cell>
        </row>
        <row r="153">
          <cell r="A153" t="str">
            <v>西堀　明美</v>
          </cell>
        </row>
        <row r="154">
          <cell r="A154" t="str">
            <v>日本ﾌﾗﾜｰﾊｰﾄｾﾗﾋﾟｽﾄ協会</v>
          </cell>
        </row>
        <row r="155">
          <cell r="A155" t="str">
            <v>野田　明子</v>
          </cell>
        </row>
        <row r="156">
          <cell r="A156" t="str">
            <v>野村　香緒里</v>
          </cell>
        </row>
        <row r="157">
          <cell r="A157" t="str">
            <v>橋本　良子</v>
          </cell>
        </row>
        <row r="158">
          <cell r="A158" t="str">
            <v>長谷川　恭子</v>
          </cell>
        </row>
        <row r="159">
          <cell r="A159" t="str">
            <v>長谷川　裕美</v>
          </cell>
        </row>
        <row r="160">
          <cell r="A160" t="str">
            <v>畑　由美子</v>
          </cell>
        </row>
        <row r="161">
          <cell r="A161" t="str">
            <v>波多野　克行</v>
          </cell>
        </row>
        <row r="162">
          <cell r="A162" t="str">
            <v>服部　百合子</v>
          </cell>
        </row>
        <row r="163">
          <cell r="A163" t="str">
            <v>林　滋子</v>
          </cell>
        </row>
        <row r="164">
          <cell r="A164" t="str">
            <v>春山　文子</v>
          </cell>
        </row>
        <row r="165">
          <cell r="A165" t="str">
            <v>樋口　善美</v>
          </cell>
        </row>
        <row r="166">
          <cell r="A166" t="str">
            <v>菱山　珠夫</v>
          </cell>
        </row>
        <row r="167">
          <cell r="A167" t="str">
            <v>平田　宏子</v>
          </cell>
        </row>
        <row r="168">
          <cell r="A168" t="str">
            <v>日吉　徹</v>
          </cell>
        </row>
        <row r="169">
          <cell r="A169" t="str">
            <v>弘田　明昌</v>
          </cell>
        </row>
        <row r="170">
          <cell r="A170" t="str">
            <v>廣田　直子</v>
          </cell>
        </row>
        <row r="171">
          <cell r="A171" t="str">
            <v>深村　圭子</v>
          </cell>
        </row>
        <row r="172">
          <cell r="A172" t="str">
            <v>福澤　恒利</v>
          </cell>
        </row>
        <row r="173">
          <cell r="A173" t="str">
            <v>福島　まゆみ</v>
          </cell>
        </row>
        <row r="174">
          <cell r="A174" t="str">
            <v>福島　ゆかり</v>
          </cell>
        </row>
        <row r="175">
          <cell r="A175" t="str">
            <v>福田　洋</v>
          </cell>
        </row>
        <row r="176">
          <cell r="A176" t="str">
            <v>藤井　咲子</v>
          </cell>
        </row>
        <row r="177">
          <cell r="A177" t="str">
            <v>藤沢　孝子</v>
          </cell>
        </row>
        <row r="178">
          <cell r="A178" t="str">
            <v>古屋　伸子</v>
          </cell>
        </row>
        <row r="179">
          <cell r="A179" t="str">
            <v>保科　真美</v>
          </cell>
        </row>
        <row r="180">
          <cell r="A180" t="str">
            <v>堀田　省子</v>
          </cell>
        </row>
        <row r="181">
          <cell r="A181" t="str">
            <v>甫母　瑞枝</v>
          </cell>
        </row>
        <row r="182">
          <cell r="A182" t="str">
            <v>堀内　美佐子</v>
          </cell>
        </row>
        <row r="183">
          <cell r="A183" t="str">
            <v>堀口　雅子</v>
          </cell>
        </row>
        <row r="184">
          <cell r="A184" t="str">
            <v>堀　のぞみ</v>
          </cell>
        </row>
        <row r="185">
          <cell r="A185" t="str">
            <v>堀　町子</v>
          </cell>
        </row>
        <row r="186">
          <cell r="A186" t="str">
            <v>本田　知子</v>
          </cell>
        </row>
        <row r="187">
          <cell r="A187" t="str">
            <v>本間　祥雅</v>
          </cell>
        </row>
        <row r="188">
          <cell r="A188" t="str">
            <v>前田　ケイ</v>
          </cell>
        </row>
        <row r="189">
          <cell r="A189" t="str">
            <v>牧野　由美子</v>
          </cell>
        </row>
        <row r="190">
          <cell r="A190" t="str">
            <v>三澤　千春</v>
          </cell>
        </row>
        <row r="191">
          <cell r="A191" t="str">
            <v>宮川　万千子</v>
          </cell>
        </row>
        <row r="192">
          <cell r="A192" t="str">
            <v>宮西　ナオ子</v>
          </cell>
        </row>
        <row r="193">
          <cell r="A193" t="str">
            <v>宮本　久子</v>
          </cell>
        </row>
        <row r="194">
          <cell r="A194" t="str">
            <v>宮本　雅章</v>
          </cell>
        </row>
        <row r="195">
          <cell r="A195" t="str">
            <v>三好　美和子</v>
          </cell>
        </row>
        <row r="196">
          <cell r="A196" t="str">
            <v>村岡　真理</v>
          </cell>
        </row>
        <row r="197">
          <cell r="A197" t="str">
            <v>村上　南海江</v>
          </cell>
        </row>
        <row r="198">
          <cell r="A198" t="str">
            <v>村田　敦子</v>
          </cell>
        </row>
        <row r="199">
          <cell r="A199" t="str">
            <v>茂木　智子</v>
          </cell>
        </row>
        <row r="200">
          <cell r="A200" t="str">
            <v>本野　純子</v>
          </cell>
        </row>
        <row r="201">
          <cell r="A201" t="str">
            <v>本山　三枝子</v>
          </cell>
        </row>
        <row r="202">
          <cell r="A202" t="str">
            <v>森　章子</v>
          </cell>
        </row>
        <row r="203">
          <cell r="A203" t="str">
            <v>森重　寿一</v>
          </cell>
        </row>
        <row r="204">
          <cell r="A204" t="str">
            <v>森　貴子</v>
          </cell>
        </row>
        <row r="205">
          <cell r="A205" t="str">
            <v>森田　千鶴代　　</v>
          </cell>
        </row>
        <row r="206">
          <cell r="A206" t="str">
            <v>山岡　有美</v>
          </cell>
        </row>
        <row r="207">
          <cell r="A207" t="str">
            <v>山口　純子</v>
          </cell>
        </row>
        <row r="208">
          <cell r="A208" t="str">
            <v>山口　雅成</v>
          </cell>
        </row>
        <row r="209">
          <cell r="A209" t="str">
            <v>山崎　隆夫</v>
          </cell>
        </row>
        <row r="210">
          <cell r="A210" t="str">
            <v>山下　和子</v>
          </cell>
        </row>
        <row r="211">
          <cell r="A211" t="str">
            <v>山下　徹</v>
          </cell>
        </row>
        <row r="212">
          <cell r="A212" t="str">
            <v>山田　由美子</v>
          </cell>
        </row>
        <row r="213">
          <cell r="A213" t="str">
            <v>山田　善雄</v>
          </cell>
        </row>
        <row r="214">
          <cell r="A214" t="str">
            <v>山登　敬之</v>
          </cell>
        </row>
        <row r="215">
          <cell r="A215" t="str">
            <v>行岡　紀子</v>
          </cell>
        </row>
        <row r="216">
          <cell r="A216" t="str">
            <v>行成　裕一郎</v>
          </cell>
        </row>
        <row r="217">
          <cell r="A217" t="str">
            <v>横山　宏太</v>
          </cell>
        </row>
        <row r="218">
          <cell r="A218" t="str">
            <v>横山　美保子</v>
          </cell>
        </row>
        <row r="219">
          <cell r="A219" t="str">
            <v>吉田　秀仁</v>
          </cell>
        </row>
        <row r="220">
          <cell r="A220" t="str">
            <v>リー　啓子</v>
          </cell>
        </row>
        <row r="221">
          <cell r="A221" t="str">
            <v>和田　志津子</v>
          </cell>
        </row>
        <row r="222">
          <cell r="A222" t="str">
            <v>渡辺　修一郎</v>
          </cell>
        </row>
        <row r="223">
          <cell r="A223" t="str">
            <v>渡部　淳子</v>
          </cell>
        </row>
        <row r="224">
          <cell r="A224" t="str">
            <v>渡辺　位</v>
          </cell>
        </row>
        <row r="225">
          <cell r="A225" t="str">
            <v>渡辺　浩子</v>
          </cell>
        </row>
      </sheetData>
      <sheetData sheetId="7">
        <row r="1">
          <cell r="A1" t="str">
            <v>職種</v>
          </cell>
          <cell r="B1" t="str">
            <v>税区分</v>
          </cell>
          <cell r="C1" t="str">
            <v>謝礼表示職種</v>
          </cell>
          <cell r="D1" t="str">
            <v>支払額</v>
          </cell>
          <cell r="E1" t="str">
            <v>H19年分税額</v>
          </cell>
          <cell r="F1" t="str">
            <v>H19年分差引支払額</v>
          </cell>
        </row>
        <row r="2">
          <cell r="A2" t="str">
            <v>医師</v>
          </cell>
        </row>
        <row r="3">
          <cell r="A3" t="str">
            <v>歯科医師</v>
          </cell>
        </row>
        <row r="4">
          <cell r="A4" t="str">
            <v>大学教授</v>
          </cell>
        </row>
        <row r="5">
          <cell r="A5" t="str">
            <v>心理相談員</v>
          </cell>
        </row>
        <row r="6">
          <cell r="A6" t="str">
            <v>ｸﾞﾙｰﾌﾟﾜｰｶｰ</v>
          </cell>
        </row>
        <row r="7">
          <cell r="A7" t="str">
            <v>講師162(法人)</v>
          </cell>
        </row>
        <row r="8">
          <cell r="A8" t="str">
            <v>看護師(終日)</v>
          </cell>
        </row>
        <row r="9">
          <cell r="A9" t="str">
            <v>歯科衛生士</v>
          </cell>
        </row>
        <row r="10">
          <cell r="A10" t="str">
            <v>栄養士(全日)</v>
          </cell>
        </row>
        <row r="11">
          <cell r="A11" t="str">
            <v>保健師</v>
          </cell>
        </row>
        <row r="12">
          <cell r="A12" t="str">
            <v>看護師</v>
          </cell>
        </row>
        <row r="13">
          <cell r="A13" t="str">
            <v>ｽﾎﾟｰﾂ指導員</v>
          </cell>
        </row>
        <row r="14">
          <cell r="A14" t="str">
            <v>検査技師</v>
          </cell>
        </row>
        <row r="15">
          <cell r="A15" t="str">
            <v>栄養士(半日)</v>
          </cell>
        </row>
        <row r="16">
          <cell r="A16" t="str">
            <v>運動指導員(社会体育)</v>
          </cell>
        </row>
        <row r="17">
          <cell r="A17" t="str">
            <v>保育士</v>
          </cell>
        </row>
        <row r="18">
          <cell r="A18" t="str">
            <v>講師32</v>
          </cell>
        </row>
        <row r="19">
          <cell r="A19" t="str">
            <v>講師29</v>
          </cell>
        </row>
        <row r="20">
          <cell r="A20" t="str">
            <v>講師25</v>
          </cell>
        </row>
        <row r="21">
          <cell r="A21" t="str">
            <v>講師22</v>
          </cell>
        </row>
        <row r="22">
          <cell r="A22" t="str">
            <v>講師22(法人)</v>
          </cell>
        </row>
        <row r="23">
          <cell r="A23" t="str">
            <v>創作指導員</v>
          </cell>
        </row>
        <row r="24">
          <cell r="A24" t="str">
            <v>医療ﾄﾚｰﾅｰ</v>
          </cell>
        </row>
        <row r="25">
          <cell r="A25" t="str">
            <v>医療ﾄﾚｰﾅｰ(法人)</v>
          </cell>
        </row>
        <row r="26">
          <cell r="A26" t="str">
            <v>音楽指導員</v>
          </cell>
        </row>
        <row r="27">
          <cell r="A27" t="str">
            <v>運動指導員</v>
          </cell>
        </row>
        <row r="28">
          <cell r="A28" t="str">
            <v>講師165(実務専門)</v>
          </cell>
        </row>
        <row r="29">
          <cell r="A29" t="str">
            <v>講師165(助産師)</v>
          </cell>
        </row>
        <row r="30">
          <cell r="A30" t="str">
            <v>講師11</v>
          </cell>
        </row>
        <row r="31">
          <cell r="A31" t="str">
            <v>講師83</v>
          </cell>
        </row>
      </sheetData>
      <sheetData sheetId="8">
        <row r="3">
          <cell r="A3" t="str">
            <v>赤ちゃん広場</v>
          </cell>
        </row>
        <row r="4">
          <cell r="A4" t="str">
            <v>育児学級</v>
          </cell>
        </row>
        <row r="5">
          <cell r="A5" t="str">
            <v>1歳6か月児健診</v>
          </cell>
        </row>
        <row r="6">
          <cell r="A6" t="str">
            <v>栄養教室</v>
          </cell>
        </row>
        <row r="7">
          <cell r="A7" t="str">
            <v>栄養教室・調理材料費</v>
          </cell>
        </row>
        <row r="8">
          <cell r="A8" t="str">
            <v>家族のつどい</v>
          </cell>
        </row>
        <row r="9">
          <cell r="A9" t="str">
            <v>がん予防教室</v>
          </cell>
        </row>
        <row r="10">
          <cell r="A10" t="str">
            <v>救急法</v>
          </cell>
        </row>
        <row r="11">
          <cell r="A11" t="str">
            <v>教室等・調理材料費</v>
          </cell>
        </row>
        <row r="12">
          <cell r="A12" t="str">
            <v>経過観察健診</v>
          </cell>
        </row>
        <row r="13">
          <cell r="A13" t="str">
            <v>結核検診</v>
          </cell>
        </row>
        <row r="14">
          <cell r="A14" t="str">
            <v>健康教育</v>
          </cell>
        </row>
        <row r="15">
          <cell r="A15" t="str">
            <v>健康増進</v>
          </cell>
        </row>
        <row r="16">
          <cell r="A16" t="str">
            <v>健康増進学級調理材料費</v>
          </cell>
        </row>
        <row r="17">
          <cell r="A17" t="str">
            <v>こころの健康ﾌｪｽﾃｨﾊﾞﾙ</v>
          </cell>
        </row>
        <row r="18">
          <cell r="A18" t="str">
            <v>こころの健康ﾌｪｽﾃｨﾊﾞﾙ設営</v>
          </cell>
        </row>
        <row r="19">
          <cell r="A19" t="str">
            <v>こころの健康ﾌｪｽﾃｨﾊﾞﾙ実行委員会</v>
          </cell>
        </row>
        <row r="20">
          <cell r="A20" t="str">
            <v>子育て講演会</v>
          </cell>
        </row>
        <row r="21">
          <cell r="A21" t="str">
            <v>骨粗鬆症予防教室</v>
          </cell>
        </row>
        <row r="22">
          <cell r="A22" t="str">
            <v>困難事例研究会</v>
          </cell>
        </row>
        <row r="23">
          <cell r="A23" t="str">
            <v>3歳児健診</v>
          </cell>
        </row>
        <row r="24">
          <cell r="A24" t="str">
            <v>歯科衛生相談</v>
          </cell>
        </row>
        <row r="25">
          <cell r="A25" t="str">
            <v>歯科健康教室</v>
          </cell>
        </row>
        <row r="26">
          <cell r="A26" t="str">
            <v>歯周病</v>
          </cell>
        </row>
        <row r="27">
          <cell r="A27" t="str">
            <v>生活習慣病予防ｲﾍﾞﾝﾄ</v>
          </cell>
        </row>
        <row r="28">
          <cell r="A28" t="str">
            <v>精神ﾃﾞｲｹｱ教室</v>
          </cell>
        </row>
        <row r="29">
          <cell r="A29" t="str">
            <v>精神ﾃﾞｲｹｱ判定会議</v>
          </cell>
        </row>
        <row r="30">
          <cell r="A30" t="str">
            <v>精神保健相談</v>
          </cell>
        </row>
        <row r="31">
          <cell r="A31" t="str">
            <v>精神保健のつどい</v>
          </cell>
        </row>
        <row r="32">
          <cell r="A32" t="str">
            <v>精神ﾃﾞｲｹｱ・使賃料</v>
          </cell>
        </row>
        <row r="33">
          <cell r="A33" t="str">
            <v>精神ﾃﾞｲｹｱ・通信運搬費</v>
          </cell>
        </row>
        <row r="34">
          <cell r="A34" t="str">
            <v>精神ﾃﾞｲｹｱ・行事材料費</v>
          </cell>
        </row>
        <row r="35">
          <cell r="A35" t="str">
            <v>精神ﾃﾞｲｹｱ・調理材料費</v>
          </cell>
        </row>
        <row r="36">
          <cell r="A36" t="str">
            <v>ﾀｸｼｰ代</v>
          </cell>
        </row>
        <row r="37">
          <cell r="A37" t="str">
            <v>地区母子連絡会</v>
          </cell>
        </row>
        <row r="38">
          <cell r="A38" t="str">
            <v>乳児健診</v>
          </cell>
        </row>
        <row r="39">
          <cell r="A39" t="str">
            <v>はかり定期検査手数料</v>
          </cell>
        </row>
        <row r="40">
          <cell r="A40" t="str">
            <v>母親学級</v>
          </cell>
        </row>
        <row r="41">
          <cell r="A41" t="str">
            <v>ﾌｫﾛｰ教室</v>
          </cell>
        </row>
        <row r="42">
          <cell r="A42" t="str">
            <v>まちかど相談会</v>
          </cell>
        </row>
        <row r="43">
          <cell r="A43" t="str">
            <v>幼児食講習会</v>
          </cell>
        </row>
        <row r="44">
          <cell r="A44" t="str">
            <v>幼児食講習会・調理材料費</v>
          </cell>
        </row>
        <row r="45">
          <cell r="A45" t="str">
            <v xml:space="preserve">離乳食講習会・調理材料費 </v>
          </cell>
        </row>
        <row r="46">
          <cell r="A46" t="str">
            <v>両親学級</v>
          </cell>
        </row>
        <row r="47">
          <cell r="A47" t="str">
            <v>臨時職員保健師訪問等交通費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所得税処理ﾃﾞｰﾀ(財ｼｽ)"/>
      <sheetName val="所得税処理ﾃﾞｰﾀ(財ｼｽ)ﾋﾟﾎﾞｯﾄ"/>
      <sheetName val="資料"/>
      <sheetName val="H17.10.26現在報償費ﾃﾞｰﾀより"/>
      <sheetName val="用紙請求用ﾋﾟﾎﾞｯﾄ"/>
      <sheetName val="市区町村住所"/>
      <sheetName val="資料_2"/>
      <sheetName val="税区分別件数"/>
      <sheetName val="税区分別照合"/>
      <sheetName val="H17.12.20現在報償費ﾃﾞｰﾀより"/>
      <sheetName val="ﾋﾟﾎﾞｯﾄ"/>
      <sheetName val="税区分別一覧"/>
      <sheetName val="204①1"/>
      <sheetName val="丙欄"/>
      <sheetName val="氏名順一覧"/>
      <sheetName val="総括表集計"/>
      <sheetName val="総括表提出先"/>
      <sheetName val="本人宛先"/>
    </sheetNames>
    <sheetDataSet>
      <sheetData sheetId="0">
        <row r="1">
          <cell r="A1" t="str">
            <v>年</v>
          </cell>
          <cell r="B1" t="str">
            <v>月</v>
          </cell>
          <cell r="C1" t="str">
            <v>会計</v>
          </cell>
          <cell r="D1" t="str">
            <v>所属</v>
          </cell>
          <cell r="E1" t="str">
            <v>所属名称</v>
          </cell>
          <cell r="F1" t="str">
            <v>控除番号</v>
          </cell>
          <cell r="G1" t="str">
            <v>控除理由</v>
          </cell>
          <cell r="H1" t="str">
            <v>人員</v>
          </cell>
          <cell r="I1" t="str">
            <v>支給額</v>
          </cell>
          <cell r="J1" t="str">
            <v>税額</v>
          </cell>
          <cell r="K1" t="str">
            <v>先月繰越</v>
          </cell>
          <cell r="L1" t="str">
            <v>翌月分</v>
          </cell>
          <cell r="M1" t="str">
            <v>振替分</v>
          </cell>
          <cell r="N1" t="str">
            <v>正税額</v>
          </cell>
        </row>
        <row r="2">
          <cell r="A2" t="str">
            <v>4170</v>
          </cell>
        </row>
        <row r="3">
          <cell r="A3" t="str">
            <v>4170</v>
          </cell>
        </row>
        <row r="4">
          <cell r="A4" t="str">
            <v>4170</v>
          </cell>
        </row>
        <row r="5">
          <cell r="A5" t="str">
            <v>4170</v>
          </cell>
        </row>
        <row r="6">
          <cell r="A6" t="str">
            <v>4170</v>
          </cell>
        </row>
        <row r="7">
          <cell r="A7" t="str">
            <v>4170</v>
          </cell>
        </row>
        <row r="8">
          <cell r="A8" t="str">
            <v>4170</v>
          </cell>
        </row>
        <row r="9">
          <cell r="A9" t="str">
            <v>4170</v>
          </cell>
        </row>
        <row r="10">
          <cell r="A10" t="str">
            <v>4170</v>
          </cell>
        </row>
        <row r="11">
          <cell r="A11" t="str">
            <v>4170</v>
          </cell>
        </row>
        <row r="12">
          <cell r="A12" t="str">
            <v>4170</v>
          </cell>
        </row>
        <row r="13">
          <cell r="A13" t="str">
            <v>4170</v>
          </cell>
        </row>
        <row r="14">
          <cell r="A14" t="str">
            <v>4170</v>
          </cell>
        </row>
        <row r="15">
          <cell r="A15" t="str">
            <v>4170</v>
          </cell>
        </row>
        <row r="16">
          <cell r="A16" t="str">
            <v>4170</v>
          </cell>
        </row>
        <row r="17">
          <cell r="A17" t="str">
            <v>4170</v>
          </cell>
        </row>
        <row r="18">
          <cell r="A18" t="str">
            <v>4170</v>
          </cell>
        </row>
        <row r="19">
          <cell r="A19" t="str">
            <v>4170</v>
          </cell>
        </row>
        <row r="20">
          <cell r="A20" t="str">
            <v>4170</v>
          </cell>
        </row>
        <row r="21">
          <cell r="A21" t="str">
            <v>4170</v>
          </cell>
        </row>
        <row r="22">
          <cell r="A22" t="str">
            <v>4170</v>
          </cell>
        </row>
        <row r="23">
          <cell r="A23" t="str">
            <v>4170</v>
          </cell>
        </row>
        <row r="24">
          <cell r="A24" t="str">
            <v>4170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21D1-A7D3-4CD3-A98E-7A4FEA65C73C}">
  <sheetPr>
    <pageSetUpPr fitToPage="1"/>
  </sheetPr>
  <dimension ref="A1:K46"/>
  <sheetViews>
    <sheetView showGridLines="0" tabSelected="1" view="pageLayout" zoomScaleNormal="85" workbookViewId="0">
      <selection activeCell="B24" sqref="B24:H24"/>
    </sheetView>
  </sheetViews>
  <sheetFormatPr defaultColWidth="8.58203125" defaultRowHeight="15" x14ac:dyDescent="0.55000000000000004"/>
  <cols>
    <col min="1" max="8" width="8" style="1" customWidth="1"/>
    <col min="9" max="12" width="12.33203125" style="1" customWidth="1"/>
    <col min="13" max="16384" width="8.58203125" style="1"/>
  </cols>
  <sheetData>
    <row r="1" spans="1:11" ht="22" x14ac:dyDescent="0.55000000000000004">
      <c r="A1" s="195" t="s">
        <v>0</v>
      </c>
      <c r="B1" s="195"/>
      <c r="C1" s="195"/>
      <c r="D1" s="195"/>
      <c r="E1" s="196"/>
      <c r="F1" s="196"/>
      <c r="G1" s="196"/>
      <c r="H1" s="196"/>
      <c r="I1" s="196"/>
      <c r="J1" s="196"/>
      <c r="K1" s="196"/>
    </row>
    <row r="2" spans="1:11" ht="16.5" customHeight="1" x14ac:dyDescent="0.55000000000000004">
      <c r="A2" s="197"/>
      <c r="B2" s="197"/>
      <c r="C2" s="197"/>
      <c r="D2" s="197"/>
      <c r="E2" s="197"/>
      <c r="F2" s="197"/>
      <c r="G2" s="197"/>
      <c r="I2" s="198"/>
      <c r="J2" s="198"/>
      <c r="K2" s="198"/>
    </row>
    <row r="3" spans="1:11" ht="16.5" customHeight="1" x14ac:dyDescent="0.55000000000000004">
      <c r="A3" s="197"/>
      <c r="B3" s="197"/>
      <c r="C3" s="197"/>
      <c r="D3" s="197"/>
      <c r="E3" s="197"/>
      <c r="F3" s="197"/>
      <c r="G3" s="197"/>
      <c r="I3" s="198"/>
      <c r="J3" s="198"/>
      <c r="K3" s="198"/>
    </row>
    <row r="4" spans="1:11" ht="16.5" customHeight="1" thickBot="1" x14ac:dyDescent="0.6">
      <c r="A4" s="199" t="s">
        <v>1</v>
      </c>
      <c r="B4" s="199"/>
      <c r="C4" s="199"/>
      <c r="D4" s="199"/>
      <c r="E4" s="199"/>
      <c r="F4" s="199"/>
      <c r="G4" s="199"/>
      <c r="I4" s="198" t="s">
        <v>2</v>
      </c>
      <c r="J4" s="198"/>
      <c r="K4" s="198"/>
    </row>
    <row r="5" spans="1:11" ht="16.5" customHeight="1" thickTop="1" x14ac:dyDescent="0.55000000000000004">
      <c r="I5" s="198" t="s">
        <v>3</v>
      </c>
      <c r="J5" s="198"/>
      <c r="K5" s="198"/>
    </row>
    <row r="6" spans="1:11" ht="16.5" customHeight="1" thickBot="1" x14ac:dyDescent="0.6">
      <c r="A6" s="1" t="s">
        <v>4</v>
      </c>
      <c r="B6" s="1" t="s">
        <v>103</v>
      </c>
    </row>
    <row r="7" spans="1:11" ht="16.5" customHeight="1" thickTop="1" x14ac:dyDescent="0.55000000000000004">
      <c r="A7" s="47"/>
      <c r="B7" s="47"/>
      <c r="C7" s="47"/>
      <c r="D7" s="47"/>
      <c r="E7" s="47"/>
      <c r="F7" s="47"/>
      <c r="G7" s="47"/>
      <c r="I7" s="1" t="s">
        <v>5</v>
      </c>
    </row>
    <row r="8" spans="1:11" ht="16.5" customHeight="1" x14ac:dyDescent="0.55000000000000004">
      <c r="I8" s="1" t="s">
        <v>6</v>
      </c>
    </row>
    <row r="9" spans="1:11" ht="16.5" customHeight="1" x14ac:dyDescent="0.55000000000000004">
      <c r="A9" s="1" t="s">
        <v>7</v>
      </c>
    </row>
    <row r="10" spans="1:11" ht="16.5" customHeight="1" x14ac:dyDescent="0.55000000000000004">
      <c r="I10" s="12"/>
      <c r="J10" s="12"/>
      <c r="K10" s="12"/>
    </row>
    <row r="11" spans="1:11" ht="16.5" customHeight="1" x14ac:dyDescent="0.55000000000000004">
      <c r="I11" s="9"/>
      <c r="J11" s="9"/>
      <c r="K11" s="9"/>
    </row>
    <row r="12" spans="1:11" ht="16.5" customHeight="1" x14ac:dyDescent="0.55000000000000004">
      <c r="A12" s="1" t="s">
        <v>8</v>
      </c>
      <c r="F12" s="203">
        <f>K33</f>
        <v>0</v>
      </c>
      <c r="G12" s="204"/>
      <c r="I12" s="11"/>
      <c r="J12" s="11"/>
      <c r="K12" s="11"/>
    </row>
    <row r="13" spans="1:11" ht="16.5" customHeight="1" x14ac:dyDescent="0.55000000000000004">
      <c r="A13" s="1" t="s">
        <v>9</v>
      </c>
      <c r="F13" s="203">
        <f>K36</f>
        <v>0</v>
      </c>
      <c r="G13" s="204"/>
    </row>
    <row r="14" spans="1:11" ht="16.5" customHeight="1" thickBot="1" x14ac:dyDescent="0.6">
      <c r="A14" s="28" t="s">
        <v>10</v>
      </c>
      <c r="B14" s="28"/>
      <c r="C14" s="28"/>
      <c r="D14" s="28"/>
      <c r="E14" s="28"/>
      <c r="F14" s="205">
        <f>SUM(F12:G13)</f>
        <v>0</v>
      </c>
      <c r="G14" s="206"/>
    </row>
    <row r="15" spans="1:11" ht="16.5" customHeight="1" thickTop="1" x14ac:dyDescent="0.55000000000000004">
      <c r="I15" s="1" t="s">
        <v>11</v>
      </c>
    </row>
    <row r="16" spans="1:11" ht="16.5" customHeight="1" x14ac:dyDescent="0.55000000000000004">
      <c r="A16" s="1" t="s">
        <v>12</v>
      </c>
      <c r="C16" s="182">
        <v>46478</v>
      </c>
      <c r="D16" s="182"/>
      <c r="E16" s="1" t="s">
        <v>104</v>
      </c>
      <c r="I16" s="29" t="s">
        <v>13</v>
      </c>
      <c r="J16" s="207"/>
      <c r="K16" s="207"/>
    </row>
    <row r="17" spans="1:11" ht="16.5" customHeight="1" x14ac:dyDescent="0.55000000000000004">
      <c r="A17" s="1" t="s">
        <v>14</v>
      </c>
      <c r="C17" s="181" t="s">
        <v>51</v>
      </c>
      <c r="D17" s="181"/>
      <c r="I17" s="30" t="s">
        <v>15</v>
      </c>
      <c r="J17" s="208"/>
      <c r="K17" s="208"/>
    </row>
    <row r="18" spans="1:11" ht="16.5" customHeight="1" x14ac:dyDescent="0.55000000000000004">
      <c r="A18" s="1" t="s">
        <v>16</v>
      </c>
      <c r="C18" s="181" t="s">
        <v>51</v>
      </c>
      <c r="D18" s="181"/>
      <c r="I18" s="29" t="s">
        <v>17</v>
      </c>
      <c r="J18" s="208"/>
      <c r="K18" s="208"/>
    </row>
    <row r="19" spans="1:11" ht="16.5" customHeight="1" x14ac:dyDescent="0.55000000000000004">
      <c r="A19" s="1" t="s">
        <v>18</v>
      </c>
      <c r="C19" s="181" t="s">
        <v>51</v>
      </c>
      <c r="D19" s="181"/>
    </row>
    <row r="20" spans="1:11" ht="16.5" customHeight="1" x14ac:dyDescent="0.55000000000000004">
      <c r="A20" s="1" t="s">
        <v>19</v>
      </c>
      <c r="C20" s="36" t="s">
        <v>51</v>
      </c>
      <c r="D20" s="36"/>
    </row>
    <row r="21" spans="1:11" ht="16.5" customHeight="1" x14ac:dyDescent="0.55000000000000004">
      <c r="A21" s="1" t="s">
        <v>20</v>
      </c>
      <c r="C21" s="182">
        <v>46843</v>
      </c>
      <c r="D21" s="182"/>
    </row>
    <row r="22" spans="1:11" ht="16.5" customHeight="1" x14ac:dyDescent="0.55000000000000004"/>
    <row r="23" spans="1:11" ht="16.5" customHeight="1" x14ac:dyDescent="0.55000000000000004"/>
    <row r="24" spans="1:11" ht="16.5" customHeight="1" x14ac:dyDescent="0.55000000000000004">
      <c r="A24" s="37" t="s">
        <v>21</v>
      </c>
      <c r="B24" s="209" t="s">
        <v>22</v>
      </c>
      <c r="C24" s="210"/>
      <c r="D24" s="210"/>
      <c r="E24" s="210"/>
      <c r="F24" s="210"/>
      <c r="G24" s="210"/>
      <c r="H24" s="211"/>
      <c r="I24" s="2" t="s">
        <v>23</v>
      </c>
      <c r="J24" s="2" t="s">
        <v>24</v>
      </c>
      <c r="K24" s="2" t="s">
        <v>25</v>
      </c>
    </row>
    <row r="25" spans="1:11" ht="16.5" customHeight="1" x14ac:dyDescent="0.55000000000000004">
      <c r="A25" s="31">
        <v>1</v>
      </c>
      <c r="B25" s="212" t="s">
        <v>26</v>
      </c>
      <c r="C25" s="213"/>
      <c r="D25" s="213"/>
      <c r="E25" s="213"/>
      <c r="F25" s="213"/>
      <c r="G25" s="213"/>
      <c r="H25" s="214"/>
      <c r="I25" s="52"/>
      <c r="J25" s="48"/>
      <c r="K25" s="49">
        <f>I25*J25</f>
        <v>0</v>
      </c>
    </row>
    <row r="26" spans="1:11" ht="16.5" customHeight="1" x14ac:dyDescent="0.55000000000000004">
      <c r="A26" s="32">
        <v>2</v>
      </c>
      <c r="B26" s="215" t="s">
        <v>27</v>
      </c>
      <c r="C26" s="216"/>
      <c r="D26" s="216"/>
      <c r="E26" s="216"/>
      <c r="F26" s="216"/>
      <c r="G26" s="216"/>
      <c r="H26" s="185"/>
      <c r="I26" s="33"/>
      <c r="J26" s="50"/>
      <c r="K26" s="51">
        <f>I26*J26</f>
        <v>0</v>
      </c>
    </row>
    <row r="27" spans="1:11" ht="16.5" customHeight="1" x14ac:dyDescent="0.55000000000000004">
      <c r="A27" s="32">
        <v>3</v>
      </c>
      <c r="B27" s="215" t="s">
        <v>27</v>
      </c>
      <c r="C27" s="216"/>
      <c r="D27" s="216"/>
      <c r="E27" s="216"/>
      <c r="F27" s="216"/>
      <c r="G27" s="216"/>
      <c r="H27" s="185"/>
      <c r="I27" s="53"/>
      <c r="J27" s="50"/>
      <c r="K27" s="51">
        <f t="shared" ref="K27:K30" si="0">I27*J27</f>
        <v>0</v>
      </c>
    </row>
    <row r="28" spans="1:11" ht="16.5" customHeight="1" x14ac:dyDescent="0.55000000000000004">
      <c r="A28" s="32">
        <v>4</v>
      </c>
      <c r="B28" s="38"/>
      <c r="C28" s="39"/>
      <c r="D28" s="39"/>
      <c r="E28" s="39"/>
      <c r="F28" s="39"/>
      <c r="G28" s="39"/>
      <c r="H28" s="40"/>
      <c r="I28" s="33"/>
      <c r="J28" s="50"/>
      <c r="K28" s="51">
        <f t="shared" si="0"/>
        <v>0</v>
      </c>
    </row>
    <row r="29" spans="1:11" ht="16.5" customHeight="1" x14ac:dyDescent="0.55000000000000004">
      <c r="A29" s="32">
        <v>5</v>
      </c>
      <c r="B29" s="38"/>
      <c r="C29" s="39"/>
      <c r="D29" s="39"/>
      <c r="E29" s="39"/>
      <c r="F29" s="39"/>
      <c r="G29" s="39"/>
      <c r="H29" s="40"/>
      <c r="I29" s="33"/>
      <c r="J29" s="50"/>
      <c r="K29" s="51">
        <f t="shared" si="0"/>
        <v>0</v>
      </c>
    </row>
    <row r="30" spans="1:11" ht="16.5" customHeight="1" x14ac:dyDescent="0.55000000000000004">
      <c r="A30" s="32">
        <v>6</v>
      </c>
      <c r="B30" s="38"/>
      <c r="C30" s="39"/>
      <c r="D30" s="39"/>
      <c r="E30" s="39"/>
      <c r="F30" s="39"/>
      <c r="G30" s="39"/>
      <c r="H30" s="40"/>
      <c r="I30" s="53"/>
      <c r="J30" s="50"/>
      <c r="K30" s="51">
        <f t="shared" si="0"/>
        <v>0</v>
      </c>
    </row>
    <row r="31" spans="1:11" ht="16.5" customHeight="1" x14ac:dyDescent="0.55000000000000004">
      <c r="A31" s="32"/>
      <c r="B31" s="200" t="s">
        <v>28</v>
      </c>
      <c r="C31" s="201"/>
      <c r="D31" s="201"/>
      <c r="E31" s="201"/>
      <c r="F31" s="201"/>
      <c r="G31" s="201"/>
      <c r="H31" s="202"/>
      <c r="I31" s="33"/>
      <c r="J31" s="33"/>
      <c r="K31" s="51"/>
    </row>
    <row r="32" spans="1:11" ht="16.5" customHeight="1" x14ac:dyDescent="0.55000000000000004">
      <c r="A32" s="41"/>
      <c r="B32" s="183"/>
      <c r="C32" s="184"/>
      <c r="D32" s="184"/>
      <c r="E32" s="184"/>
      <c r="F32" s="184"/>
      <c r="G32" s="184"/>
      <c r="H32" s="185"/>
      <c r="I32" s="33"/>
      <c r="J32" s="33"/>
      <c r="K32" s="34"/>
    </row>
    <row r="33" spans="1:11" ht="16.5" customHeight="1" x14ac:dyDescent="0.55000000000000004">
      <c r="A33" s="35"/>
      <c r="B33" s="35"/>
      <c r="C33" s="35"/>
      <c r="D33" s="35"/>
      <c r="E33" s="35"/>
      <c r="F33" s="35"/>
      <c r="G33" s="42"/>
      <c r="H33" s="192" t="s">
        <v>29</v>
      </c>
      <c r="I33" s="193"/>
      <c r="J33" s="194"/>
      <c r="K33" s="45">
        <f>SUM(K25:K32)</f>
        <v>0</v>
      </c>
    </row>
    <row r="34" spans="1:11" ht="16.5" customHeight="1" x14ac:dyDescent="0.55000000000000004">
      <c r="B34" s="36"/>
      <c r="C34" s="36"/>
      <c r="D34" s="36"/>
      <c r="E34" s="36"/>
      <c r="F34" s="36"/>
      <c r="G34" s="43"/>
      <c r="H34" s="24"/>
      <c r="I34" s="25"/>
      <c r="J34" s="26" t="s">
        <v>30</v>
      </c>
      <c r="K34" s="46">
        <v>0</v>
      </c>
    </row>
    <row r="35" spans="1:11" ht="16.5" customHeight="1" x14ac:dyDescent="0.55000000000000004">
      <c r="G35" s="44"/>
      <c r="H35" s="24"/>
      <c r="I35" s="25"/>
      <c r="J35" s="26" t="s">
        <v>31</v>
      </c>
      <c r="K35" s="46">
        <f>K33-K34</f>
        <v>0</v>
      </c>
    </row>
    <row r="36" spans="1:11" ht="16.5" customHeight="1" x14ac:dyDescent="0.55000000000000004">
      <c r="G36" s="44"/>
      <c r="H36" s="186" t="s">
        <v>32</v>
      </c>
      <c r="I36" s="187"/>
      <c r="J36" s="188"/>
      <c r="K36" s="46">
        <f>K34*0.1</f>
        <v>0</v>
      </c>
    </row>
    <row r="37" spans="1:11" x14ac:dyDescent="0.55000000000000004">
      <c r="E37" s="36"/>
      <c r="F37" s="36"/>
      <c r="G37" s="43"/>
      <c r="H37" s="189" t="s">
        <v>33</v>
      </c>
      <c r="I37" s="190"/>
      <c r="J37" s="191"/>
      <c r="K37" s="46">
        <f>SUM(K34:K36)</f>
        <v>0</v>
      </c>
    </row>
    <row r="38" spans="1:11" x14ac:dyDescent="0.55000000000000004">
      <c r="E38" s="36"/>
      <c r="F38" s="36"/>
      <c r="G38" s="36"/>
      <c r="H38" s="36"/>
    </row>
    <row r="39" spans="1:11" x14ac:dyDescent="0.55000000000000004">
      <c r="E39" s="36"/>
      <c r="F39" s="36"/>
      <c r="G39" s="36"/>
      <c r="H39" s="36"/>
    </row>
    <row r="40" spans="1:11" x14ac:dyDescent="0.55000000000000004">
      <c r="E40" s="36"/>
      <c r="F40" s="36"/>
      <c r="G40" s="36"/>
      <c r="H40" s="36"/>
    </row>
    <row r="41" spans="1:11" x14ac:dyDescent="0.55000000000000004">
      <c r="A41" s="1" t="s">
        <v>34</v>
      </c>
      <c r="E41" s="36"/>
      <c r="F41" s="36"/>
      <c r="G41" s="36"/>
      <c r="H41" s="36"/>
    </row>
    <row r="42" spans="1:11" x14ac:dyDescent="0.55000000000000004">
      <c r="E42" s="36"/>
      <c r="F42" s="36"/>
      <c r="G42" s="36"/>
      <c r="H42" s="36"/>
    </row>
    <row r="43" spans="1:11" x14ac:dyDescent="0.55000000000000004">
      <c r="E43" s="181"/>
      <c r="F43" s="181"/>
      <c r="G43" s="181"/>
      <c r="H43" s="181"/>
    </row>
    <row r="44" spans="1:11" x14ac:dyDescent="0.55000000000000004">
      <c r="E44" s="181"/>
      <c r="F44" s="181"/>
      <c r="G44" s="181"/>
      <c r="H44" s="181"/>
    </row>
    <row r="45" spans="1:11" x14ac:dyDescent="0.55000000000000004">
      <c r="E45" s="181"/>
      <c r="F45" s="181"/>
      <c r="G45" s="181"/>
      <c r="H45" s="181"/>
    </row>
    <row r="46" spans="1:11" x14ac:dyDescent="0.55000000000000004">
      <c r="E46" s="181"/>
      <c r="F46" s="181"/>
      <c r="G46" s="181"/>
      <c r="H46" s="181"/>
    </row>
  </sheetData>
  <mergeCells count="32">
    <mergeCell ref="A4:G4"/>
    <mergeCell ref="I4:K4"/>
    <mergeCell ref="B31:H31"/>
    <mergeCell ref="I5:K5"/>
    <mergeCell ref="F12:G12"/>
    <mergeCell ref="F13:G13"/>
    <mergeCell ref="F14:G14"/>
    <mergeCell ref="J16:K16"/>
    <mergeCell ref="J17:K17"/>
    <mergeCell ref="J18:K18"/>
    <mergeCell ref="B24:H24"/>
    <mergeCell ref="B25:H25"/>
    <mergeCell ref="B26:H26"/>
    <mergeCell ref="B27:H27"/>
    <mergeCell ref="C16:D16"/>
    <mergeCell ref="C17:D17"/>
    <mergeCell ref="A1:K1"/>
    <mergeCell ref="A2:G2"/>
    <mergeCell ref="I2:K2"/>
    <mergeCell ref="A3:G3"/>
    <mergeCell ref="I3:K3"/>
    <mergeCell ref="C18:D18"/>
    <mergeCell ref="C19:D19"/>
    <mergeCell ref="C21:D21"/>
    <mergeCell ref="E45:H45"/>
    <mergeCell ref="E46:H46"/>
    <mergeCell ref="B32:H32"/>
    <mergeCell ref="E43:H43"/>
    <mergeCell ref="E44:H44"/>
    <mergeCell ref="H36:J36"/>
    <mergeCell ref="H37:J37"/>
    <mergeCell ref="H33:J33"/>
  </mergeCells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portrait" horizontalDpi="1200" verticalDpi="1200" r:id="rId1"/>
  <headerFooter>
    <oddHeader>&amp;R様式７</oddHead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0E29-80E8-483C-AE0F-A4CD72F52150}">
  <sheetPr>
    <pageSetUpPr fitToPage="1"/>
  </sheetPr>
  <dimension ref="B1:W98"/>
  <sheetViews>
    <sheetView showGridLines="0" view="pageLayout" zoomScale="55" zoomScaleNormal="70" zoomScaleSheetLayoutView="55" zoomScalePageLayoutView="55" workbookViewId="0">
      <selection activeCell="F25" sqref="F25"/>
    </sheetView>
  </sheetViews>
  <sheetFormatPr defaultColWidth="9" defaultRowHeight="15" x14ac:dyDescent="0.55000000000000004"/>
  <cols>
    <col min="1" max="1" width="1.5" style="1" customWidth="1"/>
    <col min="2" max="2" width="3.58203125" style="1" bestFit="1" customWidth="1"/>
    <col min="3" max="3" width="9.5" style="1" customWidth="1"/>
    <col min="4" max="4" width="9.83203125" style="1" customWidth="1"/>
    <col min="5" max="5" width="29" style="1" customWidth="1"/>
    <col min="6" max="6" width="46.58203125" style="1" customWidth="1"/>
    <col min="7" max="7" width="10.58203125" style="88" customWidth="1"/>
    <col min="8" max="8" width="12.08203125" style="88" bestFit="1" customWidth="1"/>
    <col min="9" max="9" width="8.08203125" style="88" customWidth="1"/>
    <col min="10" max="10" width="8.58203125" style="88" customWidth="1"/>
    <col min="11" max="11" width="6.83203125" style="88" customWidth="1"/>
    <col min="12" max="12" width="15.08203125" style="88" customWidth="1"/>
    <col min="13" max="13" width="47.25" style="1" customWidth="1"/>
    <col min="14" max="16384" width="9" style="1"/>
  </cols>
  <sheetData>
    <row r="1" spans="2:23" x14ac:dyDescent="0.55000000000000004">
      <c r="B1" s="14"/>
      <c r="C1" s="14"/>
      <c r="J1" s="103" t="s">
        <v>52</v>
      </c>
      <c r="K1" s="86"/>
      <c r="L1" s="180" t="str">
        <f>様式A_本紙!B6</f>
        <v>神南ネウボラ子育て支援センター運営業務委託　プロポーザル見積</v>
      </c>
      <c r="M1" s="56"/>
    </row>
    <row r="2" spans="2:23" ht="15.5" thickBot="1" x14ac:dyDescent="0.6">
      <c r="B2" s="14"/>
      <c r="C2" s="14"/>
      <c r="J2" s="104" t="s">
        <v>36</v>
      </c>
      <c r="K2" s="87"/>
      <c r="L2" s="87">
        <f>L87+L98</f>
        <v>2585000</v>
      </c>
      <c r="M2" s="58"/>
    </row>
    <row r="3" spans="2:23" ht="20.149999999999999" customHeight="1" x14ac:dyDescent="0.55000000000000004"/>
    <row r="4" spans="2:23" x14ac:dyDescent="0.55000000000000004">
      <c r="B4" s="18" t="s">
        <v>37</v>
      </c>
      <c r="C4" s="18" t="s">
        <v>38</v>
      </c>
      <c r="F4" s="29"/>
      <c r="G4" s="222"/>
      <c r="H4" s="222"/>
      <c r="I4" s="222"/>
      <c r="J4" s="222"/>
      <c r="K4" s="222"/>
      <c r="L4" s="222"/>
      <c r="M4" s="222"/>
    </row>
    <row r="5" spans="2:23" ht="18" customHeight="1" x14ac:dyDescent="0.55000000000000004">
      <c r="C5" s="60" t="s">
        <v>39</v>
      </c>
      <c r="D5" s="61" t="s">
        <v>40</v>
      </c>
      <c r="E5" s="60" t="s">
        <v>41</v>
      </c>
      <c r="F5" s="60" t="s">
        <v>42</v>
      </c>
      <c r="G5" s="105" t="s">
        <v>55</v>
      </c>
      <c r="H5" s="106" t="s">
        <v>43</v>
      </c>
      <c r="I5" s="106" t="s">
        <v>44</v>
      </c>
      <c r="J5" s="106" t="s">
        <v>45</v>
      </c>
      <c r="K5" s="106" t="s">
        <v>50</v>
      </c>
      <c r="L5" s="89" t="s">
        <v>46</v>
      </c>
      <c r="M5" s="60" t="s">
        <v>35</v>
      </c>
    </row>
    <row r="6" spans="2:23" ht="18" customHeight="1" x14ac:dyDescent="0.55000000000000004">
      <c r="C6" s="12" t="s">
        <v>56</v>
      </c>
      <c r="D6" s="42" t="s">
        <v>47</v>
      </c>
      <c r="E6" s="62" t="s">
        <v>57</v>
      </c>
      <c r="F6" s="62"/>
      <c r="G6" s="107"/>
      <c r="H6" s="100"/>
      <c r="I6" s="100"/>
      <c r="J6" s="108"/>
      <c r="K6" s="100"/>
      <c r="L6" s="90">
        <f t="shared" ref="L6:L10" si="0">G6*H6*I6*K6</f>
        <v>0</v>
      </c>
      <c r="M6" s="84"/>
    </row>
    <row r="7" spans="2:23" ht="18" customHeight="1" x14ac:dyDescent="0.55000000000000004">
      <c r="C7" s="9"/>
      <c r="D7" s="44"/>
      <c r="E7" s="62"/>
      <c r="F7" s="63"/>
      <c r="G7" s="107"/>
      <c r="H7" s="100"/>
      <c r="I7" s="100"/>
      <c r="J7" s="108"/>
      <c r="K7" s="100"/>
      <c r="L7" s="90">
        <f t="shared" si="0"/>
        <v>0</v>
      </c>
      <c r="M7" s="84"/>
    </row>
    <row r="8" spans="2:23" ht="18" customHeight="1" x14ac:dyDescent="0.55000000000000004">
      <c r="C8" s="9"/>
      <c r="D8" s="9"/>
      <c r="E8" s="62"/>
      <c r="F8" s="63"/>
      <c r="G8" s="107"/>
      <c r="H8" s="100"/>
      <c r="I8" s="100"/>
      <c r="J8" s="108"/>
      <c r="K8" s="100"/>
      <c r="L8" s="90">
        <f t="shared" si="0"/>
        <v>0</v>
      </c>
      <c r="M8" s="84"/>
    </row>
    <row r="9" spans="2:23" ht="18" customHeight="1" x14ac:dyDescent="0.55000000000000004">
      <c r="C9" s="9"/>
      <c r="D9" s="9"/>
      <c r="E9" s="62"/>
      <c r="F9" s="63"/>
      <c r="G9" s="107"/>
      <c r="H9" s="100"/>
      <c r="I9" s="100"/>
      <c r="J9" s="108"/>
      <c r="K9" s="100"/>
      <c r="L9" s="90">
        <f t="shared" si="0"/>
        <v>0</v>
      </c>
      <c r="M9" s="84"/>
    </row>
    <row r="10" spans="2:23" ht="18" customHeight="1" thickBot="1" x14ac:dyDescent="0.6">
      <c r="C10" s="9"/>
      <c r="D10" s="9"/>
      <c r="E10" s="62"/>
      <c r="F10" s="63"/>
      <c r="G10" s="107"/>
      <c r="H10" s="100"/>
      <c r="I10" s="100"/>
      <c r="J10" s="108"/>
      <c r="K10" s="100"/>
      <c r="L10" s="90">
        <f t="shared" si="0"/>
        <v>0</v>
      </c>
      <c r="M10" s="3"/>
    </row>
    <row r="11" spans="2:23" ht="18" customHeight="1" thickTop="1" x14ac:dyDescent="0.55000000000000004">
      <c r="C11" s="9"/>
      <c r="D11" s="64"/>
      <c r="E11" s="65"/>
      <c r="F11" s="66"/>
      <c r="G11" s="109"/>
      <c r="H11" s="110"/>
      <c r="I11" s="110"/>
      <c r="J11" s="110"/>
      <c r="K11" s="111" t="s">
        <v>58</v>
      </c>
      <c r="L11" s="91">
        <f>SUM(L6:L10)</f>
        <v>0</v>
      </c>
      <c r="M11" s="67"/>
    </row>
    <row r="12" spans="2:23" ht="18" customHeight="1" x14ac:dyDescent="0.55000000000000004">
      <c r="C12" s="9"/>
      <c r="D12" s="9"/>
      <c r="E12" s="68" t="s">
        <v>59</v>
      </c>
      <c r="F12" s="62"/>
      <c r="G12" s="107"/>
      <c r="H12" s="100"/>
      <c r="I12" s="100"/>
      <c r="J12" s="108"/>
      <c r="K12" s="100"/>
      <c r="L12" s="90">
        <f>G12*J12*K12</f>
        <v>0</v>
      </c>
      <c r="M12" s="3"/>
    </row>
    <row r="13" spans="2:23" ht="18" customHeight="1" x14ac:dyDescent="0.55000000000000004">
      <c r="C13" s="9"/>
      <c r="D13" s="9"/>
      <c r="E13" s="68"/>
      <c r="F13" s="63"/>
      <c r="G13" s="107"/>
      <c r="H13" s="100"/>
      <c r="I13" s="100"/>
      <c r="J13" s="108"/>
      <c r="K13" s="100"/>
      <c r="L13" s="90">
        <f>G13*J13*K13</f>
        <v>0</v>
      </c>
      <c r="M13" s="3"/>
    </row>
    <row r="14" spans="2:23" ht="18" customHeight="1" x14ac:dyDescent="0.55000000000000004">
      <c r="C14" s="9"/>
      <c r="D14" s="9"/>
      <c r="E14" s="68"/>
      <c r="F14" s="63"/>
      <c r="G14" s="107"/>
      <c r="H14" s="100"/>
      <c r="I14" s="100"/>
      <c r="J14" s="108"/>
      <c r="K14" s="100"/>
      <c r="L14" s="90">
        <f>G14*J14*K14</f>
        <v>0</v>
      </c>
      <c r="M14" s="3"/>
    </row>
    <row r="15" spans="2:23" ht="18" customHeight="1" x14ac:dyDescent="0.55000000000000004">
      <c r="C15" s="9"/>
      <c r="D15" s="9"/>
      <c r="E15" s="68"/>
      <c r="F15" s="63"/>
      <c r="G15" s="107"/>
      <c r="H15" s="100"/>
      <c r="I15" s="100"/>
      <c r="J15" s="108"/>
      <c r="K15" s="100"/>
      <c r="L15" s="90">
        <f>G15*J15*K15</f>
        <v>0</v>
      </c>
      <c r="M15" s="3"/>
    </row>
    <row r="16" spans="2:23" ht="18" customHeight="1" thickBot="1" x14ac:dyDescent="0.6">
      <c r="C16" s="9"/>
      <c r="D16" s="9"/>
      <c r="E16" s="68"/>
      <c r="F16" s="63"/>
      <c r="G16" s="112"/>
      <c r="H16" s="99"/>
      <c r="I16" s="99"/>
      <c r="J16" s="108"/>
      <c r="K16" s="100"/>
      <c r="L16" s="90">
        <f>G16*J16*K16</f>
        <v>0</v>
      </c>
      <c r="M16" s="3"/>
      <c r="W16" s="125"/>
    </row>
    <row r="17" spans="3:13" ht="18" customHeight="1" thickTop="1" x14ac:dyDescent="0.55000000000000004">
      <c r="C17" s="9"/>
      <c r="D17" s="64"/>
      <c r="E17" s="65"/>
      <c r="F17" s="66"/>
      <c r="G17" s="109"/>
      <c r="H17" s="110"/>
      <c r="I17" s="110"/>
      <c r="J17" s="110"/>
      <c r="K17" s="111" t="s">
        <v>70</v>
      </c>
      <c r="L17" s="91">
        <f>SUM(L12:L16)</f>
        <v>0</v>
      </c>
      <c r="M17" s="67"/>
    </row>
    <row r="18" spans="3:13" ht="18" customHeight="1" x14ac:dyDescent="0.55000000000000004">
      <c r="C18" s="9"/>
      <c r="D18" s="9"/>
      <c r="E18" s="63" t="s">
        <v>60</v>
      </c>
      <c r="F18" s="62"/>
      <c r="G18" s="107"/>
      <c r="H18" s="100"/>
      <c r="I18" s="100"/>
      <c r="J18" s="108"/>
      <c r="K18" s="100"/>
      <c r="L18" s="90">
        <f>G18*J18*K18</f>
        <v>0</v>
      </c>
      <c r="M18" s="3"/>
    </row>
    <row r="19" spans="3:13" ht="18" customHeight="1" x14ac:dyDescent="0.55000000000000004">
      <c r="C19" s="9"/>
      <c r="D19" s="9"/>
      <c r="E19" s="63"/>
      <c r="F19" s="63"/>
      <c r="G19" s="107"/>
      <c r="H19" s="100"/>
      <c r="I19" s="100"/>
      <c r="J19" s="108"/>
      <c r="K19" s="100"/>
      <c r="L19" s="90">
        <f>G19*J19*K19</f>
        <v>0</v>
      </c>
      <c r="M19" s="3"/>
    </row>
    <row r="20" spans="3:13" ht="18" customHeight="1" x14ac:dyDescent="0.55000000000000004">
      <c r="C20" s="9"/>
      <c r="D20" s="9"/>
      <c r="E20" s="63"/>
      <c r="F20" s="63"/>
      <c r="G20" s="107"/>
      <c r="H20" s="100"/>
      <c r="I20" s="100"/>
      <c r="J20" s="108"/>
      <c r="K20" s="100"/>
      <c r="L20" s="90">
        <f>G20*J20*K20</f>
        <v>0</v>
      </c>
      <c r="M20" s="3"/>
    </row>
    <row r="21" spans="3:13" ht="18" customHeight="1" x14ac:dyDescent="0.55000000000000004">
      <c r="C21" s="9"/>
      <c r="D21" s="9"/>
      <c r="E21" s="63"/>
      <c r="F21" s="63"/>
      <c r="G21" s="107"/>
      <c r="H21" s="100"/>
      <c r="I21" s="100"/>
      <c r="J21" s="108"/>
      <c r="K21" s="100"/>
      <c r="L21" s="90">
        <f>G21*J21*K21</f>
        <v>0</v>
      </c>
      <c r="M21" s="3"/>
    </row>
    <row r="22" spans="3:13" ht="18" customHeight="1" thickBot="1" x14ac:dyDescent="0.6">
      <c r="C22" s="9"/>
      <c r="D22" s="9"/>
      <c r="E22" s="63"/>
      <c r="F22" s="63"/>
      <c r="G22" s="107"/>
      <c r="H22" s="100"/>
      <c r="I22" s="100"/>
      <c r="J22" s="108"/>
      <c r="K22" s="100"/>
      <c r="L22" s="90">
        <f>G22*J22*K22</f>
        <v>0</v>
      </c>
      <c r="M22" s="3"/>
    </row>
    <row r="23" spans="3:13" ht="18" customHeight="1" thickTop="1" thickBot="1" x14ac:dyDescent="0.6">
      <c r="C23" s="9"/>
      <c r="D23" s="9"/>
      <c r="E23" s="65"/>
      <c r="F23" s="66"/>
      <c r="G23" s="109"/>
      <c r="H23" s="110"/>
      <c r="I23" s="110"/>
      <c r="J23" s="110"/>
      <c r="K23" s="111" t="s">
        <v>61</v>
      </c>
      <c r="L23" s="91">
        <f>SUM(L18:L22)</f>
        <v>0</v>
      </c>
      <c r="M23" s="67"/>
    </row>
    <row r="24" spans="3:13" ht="18" customHeight="1" thickTop="1" x14ac:dyDescent="0.55000000000000004">
      <c r="C24" s="9"/>
      <c r="D24" s="70"/>
      <c r="E24" s="70"/>
      <c r="F24" s="71"/>
      <c r="G24" s="113"/>
      <c r="H24" s="114"/>
      <c r="I24" s="114"/>
      <c r="J24" s="114"/>
      <c r="K24" s="115" t="s">
        <v>29</v>
      </c>
      <c r="L24" s="92">
        <f>L11+L17+L23</f>
        <v>0</v>
      </c>
      <c r="M24" s="72"/>
    </row>
    <row r="25" spans="3:13" ht="18" customHeight="1" x14ac:dyDescent="0.55000000000000004">
      <c r="C25" s="9"/>
      <c r="D25" s="42" t="s">
        <v>62</v>
      </c>
      <c r="E25" s="3" t="s">
        <v>73</v>
      </c>
      <c r="F25" s="3"/>
      <c r="G25" s="107"/>
      <c r="H25" s="100"/>
      <c r="I25" s="100"/>
      <c r="J25" s="100"/>
      <c r="K25" s="100"/>
      <c r="L25" s="93">
        <f>G25*J25*K25</f>
        <v>0</v>
      </c>
      <c r="M25" s="3"/>
    </row>
    <row r="26" spans="3:13" ht="18" customHeight="1" x14ac:dyDescent="0.55000000000000004">
      <c r="C26" s="9"/>
      <c r="D26" s="44"/>
      <c r="E26" s="3"/>
      <c r="F26" s="12"/>
      <c r="G26" s="116"/>
      <c r="H26" s="117"/>
      <c r="I26" s="117"/>
      <c r="J26" s="117"/>
      <c r="K26" s="117"/>
      <c r="L26" s="93">
        <f>G26*J26*K26</f>
        <v>0</v>
      </c>
      <c r="M26" s="3"/>
    </row>
    <row r="27" spans="3:13" ht="18" customHeight="1" thickBot="1" x14ac:dyDescent="0.6">
      <c r="C27" s="9"/>
      <c r="D27" s="44"/>
      <c r="E27" s="3"/>
      <c r="F27" s="12"/>
      <c r="G27" s="116"/>
      <c r="H27" s="117"/>
      <c r="I27" s="117"/>
      <c r="J27" s="117"/>
      <c r="K27" s="117"/>
      <c r="L27" s="93">
        <f>G27*K27</f>
        <v>0</v>
      </c>
      <c r="M27" s="12"/>
    </row>
    <row r="28" spans="3:13" ht="18" customHeight="1" thickTop="1" x14ac:dyDescent="0.55000000000000004">
      <c r="C28" s="9"/>
      <c r="D28" s="70"/>
      <c r="E28" s="70"/>
      <c r="F28" s="71"/>
      <c r="G28" s="113"/>
      <c r="H28" s="114"/>
      <c r="I28" s="114"/>
      <c r="J28" s="114"/>
      <c r="K28" s="115" t="s">
        <v>29</v>
      </c>
      <c r="L28" s="92">
        <f>SUM(L25:L27)</f>
        <v>0</v>
      </c>
      <c r="M28" s="72"/>
    </row>
    <row r="29" spans="3:13" ht="18" customHeight="1" x14ac:dyDescent="0.55000000000000004">
      <c r="C29" s="9"/>
      <c r="D29" s="42" t="s">
        <v>53</v>
      </c>
      <c r="E29" s="11" t="s">
        <v>75</v>
      </c>
      <c r="F29" s="3"/>
      <c r="G29" s="107"/>
      <c r="H29" s="100"/>
      <c r="I29" s="100"/>
      <c r="J29" s="100"/>
      <c r="K29" s="100"/>
      <c r="L29" s="93">
        <f>G29*J29*K29</f>
        <v>0</v>
      </c>
      <c r="M29" s="3"/>
    </row>
    <row r="30" spans="3:13" ht="18" customHeight="1" x14ac:dyDescent="0.55000000000000004">
      <c r="C30" s="9"/>
      <c r="D30" s="44"/>
      <c r="E30" s="11"/>
      <c r="F30" s="12"/>
      <c r="G30" s="116"/>
      <c r="H30" s="117"/>
      <c r="I30" s="117"/>
      <c r="J30" s="117"/>
      <c r="K30" s="100"/>
      <c r="L30" s="93">
        <f>G30*J30*K30</f>
        <v>0</v>
      </c>
      <c r="M30" s="3"/>
    </row>
    <row r="31" spans="3:13" ht="18" customHeight="1" thickBot="1" x14ac:dyDescent="0.6">
      <c r="C31" s="9"/>
      <c r="D31" s="44"/>
      <c r="E31" s="3"/>
      <c r="F31" s="12"/>
      <c r="G31" s="116"/>
      <c r="H31" s="117"/>
      <c r="I31" s="117"/>
      <c r="J31" s="117"/>
      <c r="K31" s="100"/>
      <c r="L31" s="94">
        <f>G31*J31*K31</f>
        <v>0</v>
      </c>
      <c r="M31" s="3"/>
    </row>
    <row r="32" spans="3:13" ht="18" customHeight="1" thickTop="1" x14ac:dyDescent="0.55000000000000004">
      <c r="C32" s="9"/>
      <c r="D32" s="70"/>
      <c r="E32" s="70"/>
      <c r="F32" s="71"/>
      <c r="G32" s="113"/>
      <c r="H32" s="114"/>
      <c r="I32" s="114"/>
      <c r="J32" s="114"/>
      <c r="K32" s="115" t="s">
        <v>29</v>
      </c>
      <c r="L32" s="95">
        <f>SUM(L29:L31)</f>
        <v>0</v>
      </c>
      <c r="M32" s="72"/>
    </row>
    <row r="33" spans="3:13" ht="18" customHeight="1" x14ac:dyDescent="0.55000000000000004">
      <c r="C33" s="9"/>
      <c r="D33" s="35" t="s">
        <v>54</v>
      </c>
      <c r="E33" s="3" t="s">
        <v>97</v>
      </c>
      <c r="F33" s="12"/>
      <c r="G33" s="155"/>
      <c r="H33" s="156"/>
      <c r="I33" s="4"/>
      <c r="J33" s="4"/>
      <c r="K33" s="4"/>
      <c r="L33" s="157">
        <f>G33*K33</f>
        <v>0</v>
      </c>
      <c r="M33" s="3"/>
    </row>
    <row r="34" spans="3:13" ht="18" customHeight="1" x14ac:dyDescent="0.55000000000000004">
      <c r="C34" s="9"/>
      <c r="E34" s="3"/>
      <c r="F34" s="12"/>
      <c r="G34" s="158"/>
      <c r="H34" s="23"/>
      <c r="I34" s="4"/>
      <c r="J34" s="4"/>
      <c r="K34" s="4"/>
      <c r="L34" s="157">
        <f>G34*K34</f>
        <v>0</v>
      </c>
      <c r="M34" s="3"/>
    </row>
    <row r="35" spans="3:13" ht="18" customHeight="1" thickBot="1" x14ac:dyDescent="0.6">
      <c r="C35" s="9"/>
      <c r="E35" s="3"/>
      <c r="F35" s="12"/>
      <c r="G35" s="158"/>
      <c r="H35" s="23"/>
      <c r="I35" s="4"/>
      <c r="J35" s="4"/>
      <c r="K35" s="4"/>
      <c r="L35" s="159">
        <f>G35*K35</f>
        <v>0</v>
      </c>
      <c r="M35" s="3"/>
    </row>
    <row r="36" spans="3:13" ht="18" customHeight="1" thickTop="1" x14ac:dyDescent="0.55000000000000004">
      <c r="C36" s="9"/>
      <c r="E36" s="73"/>
      <c r="F36" s="66"/>
      <c r="G36" s="134"/>
      <c r="H36" s="135"/>
      <c r="I36" s="136"/>
      <c r="J36" s="136"/>
      <c r="K36" s="137" t="s">
        <v>79</v>
      </c>
      <c r="L36" s="67">
        <f>SUM(L33:L35)</f>
        <v>0</v>
      </c>
      <c r="M36" s="67"/>
    </row>
    <row r="37" spans="3:13" ht="18" customHeight="1" x14ac:dyDescent="0.55000000000000004">
      <c r="C37" s="9"/>
      <c r="E37" s="3" t="s">
        <v>80</v>
      </c>
      <c r="F37" s="12"/>
      <c r="G37" s="153"/>
      <c r="H37" s="23"/>
      <c r="I37" s="13"/>
      <c r="J37" s="13"/>
      <c r="K37" s="4"/>
      <c r="L37" s="161">
        <f>G37*K37</f>
        <v>0</v>
      </c>
      <c r="M37" s="3"/>
    </row>
    <row r="38" spans="3:13" ht="18" customHeight="1" x14ac:dyDescent="0.55000000000000004">
      <c r="C38" s="9"/>
      <c r="E38" s="3"/>
      <c r="F38" s="12"/>
      <c r="G38" s="153"/>
      <c r="H38" s="23"/>
      <c r="I38" s="13"/>
      <c r="J38" s="13"/>
      <c r="K38" s="4"/>
      <c r="L38" s="161">
        <f>G38*K38</f>
        <v>0</v>
      </c>
      <c r="M38" s="3"/>
    </row>
    <row r="39" spans="3:13" ht="18" customHeight="1" thickBot="1" x14ac:dyDescent="0.6">
      <c r="C39" s="9"/>
      <c r="E39" s="3"/>
      <c r="F39" s="12"/>
      <c r="G39" s="153"/>
      <c r="H39" s="23"/>
      <c r="I39" s="13"/>
      <c r="J39" s="4"/>
      <c r="K39" s="4"/>
      <c r="L39" s="161">
        <f>G39*K39</f>
        <v>0</v>
      </c>
      <c r="M39" s="3"/>
    </row>
    <row r="40" spans="3:13" ht="18" customHeight="1" thickTop="1" thickBot="1" x14ac:dyDescent="0.6">
      <c r="C40" s="9"/>
      <c r="D40" s="16"/>
      <c r="E40" s="162"/>
      <c r="F40" s="163"/>
      <c r="G40" s="164"/>
      <c r="H40" s="165"/>
      <c r="I40" s="166"/>
      <c r="J40" s="166"/>
      <c r="K40" s="167" t="s">
        <v>82</v>
      </c>
      <c r="L40" s="168">
        <f>SUM(L37:L39)</f>
        <v>0</v>
      </c>
      <c r="M40" s="169"/>
    </row>
    <row r="41" spans="3:13" ht="18" customHeight="1" thickTop="1" x14ac:dyDescent="0.55000000000000004">
      <c r="C41" s="9"/>
      <c r="D41" s="16"/>
      <c r="E41" s="3" t="s">
        <v>83</v>
      </c>
      <c r="F41" s="3"/>
      <c r="G41" s="151"/>
      <c r="H41" s="22"/>
      <c r="I41" s="4"/>
      <c r="J41" s="4"/>
      <c r="K41" s="4"/>
      <c r="L41" s="159">
        <f>G41*K41</f>
        <v>0</v>
      </c>
      <c r="M41" s="170"/>
    </row>
    <row r="42" spans="3:13" ht="18" customHeight="1" x14ac:dyDescent="0.55000000000000004">
      <c r="C42" s="9"/>
      <c r="D42" s="16"/>
      <c r="E42" s="3"/>
      <c r="F42" s="3"/>
      <c r="G42" s="151"/>
      <c r="H42" s="22"/>
      <c r="I42" s="4"/>
      <c r="J42" s="4"/>
      <c r="K42" s="4"/>
      <c r="L42" s="159">
        <f>G42*K42</f>
        <v>0</v>
      </c>
      <c r="M42" s="3"/>
    </row>
    <row r="43" spans="3:13" ht="18" customHeight="1" thickBot="1" x14ac:dyDescent="0.6">
      <c r="C43" s="9"/>
      <c r="D43" s="16"/>
      <c r="E43" s="3"/>
      <c r="F43" s="3"/>
      <c r="G43" s="153"/>
      <c r="H43" s="23"/>
      <c r="I43" s="13"/>
      <c r="J43" s="4"/>
      <c r="K43" s="4"/>
      <c r="L43" s="159">
        <f>G43*K43</f>
        <v>0</v>
      </c>
      <c r="M43" s="3"/>
    </row>
    <row r="44" spans="3:13" ht="18" customHeight="1" thickTop="1" thickBot="1" x14ac:dyDescent="0.6">
      <c r="C44" s="9"/>
      <c r="D44" s="17"/>
      <c r="E44" s="162"/>
      <c r="F44" s="163"/>
      <c r="G44" s="164"/>
      <c r="H44" s="165"/>
      <c r="I44" s="166"/>
      <c r="J44" s="166"/>
      <c r="K44" s="167" t="s">
        <v>84</v>
      </c>
      <c r="L44" s="168">
        <f>SUM(L41:L43)</f>
        <v>0</v>
      </c>
      <c r="M44" s="169"/>
    </row>
    <row r="45" spans="3:13" ht="18" customHeight="1" thickTop="1" x14ac:dyDescent="0.55000000000000004">
      <c r="C45" s="9"/>
      <c r="D45" s="70"/>
      <c r="E45" s="70"/>
      <c r="F45" s="71"/>
      <c r="G45" s="113"/>
      <c r="H45" s="114"/>
      <c r="I45" s="114"/>
      <c r="J45" s="114"/>
      <c r="K45" s="115" t="s">
        <v>29</v>
      </c>
      <c r="L45" s="97">
        <f>SUM(L36,L40,L44)</f>
        <v>0</v>
      </c>
      <c r="M45" s="72"/>
    </row>
    <row r="46" spans="3:13" ht="18" customHeight="1" x14ac:dyDescent="0.55000000000000004">
      <c r="C46" s="9"/>
      <c r="D46" s="42" t="s">
        <v>63</v>
      </c>
      <c r="E46" s="3" t="s">
        <v>105</v>
      </c>
      <c r="F46" s="3"/>
      <c r="G46" s="112"/>
      <c r="H46" s="99"/>
      <c r="I46" s="99"/>
      <c r="J46" s="99"/>
      <c r="K46" s="99"/>
      <c r="L46" s="93">
        <f>G46*J46*K46</f>
        <v>0</v>
      </c>
      <c r="M46" s="3"/>
    </row>
    <row r="47" spans="3:13" ht="18" customHeight="1" x14ac:dyDescent="0.55000000000000004">
      <c r="C47" s="9"/>
      <c r="D47" s="44"/>
      <c r="E47" s="3"/>
      <c r="F47" s="12"/>
      <c r="G47" s="116"/>
      <c r="H47" s="117"/>
      <c r="I47" s="117"/>
      <c r="J47" s="117"/>
      <c r="K47" s="117"/>
      <c r="L47" s="93">
        <f t="shared" ref="L47:L50" si="1">G47*J47*K47</f>
        <v>0</v>
      </c>
      <c r="M47" s="3"/>
    </row>
    <row r="48" spans="3:13" ht="18" customHeight="1" x14ac:dyDescent="0.55000000000000004">
      <c r="C48" s="9"/>
      <c r="D48" s="44"/>
      <c r="E48" s="3"/>
      <c r="F48" s="12"/>
      <c r="G48" s="116"/>
      <c r="H48" s="117"/>
      <c r="I48" s="117"/>
      <c r="J48" s="117"/>
      <c r="K48" s="117"/>
      <c r="L48" s="93">
        <f t="shared" si="1"/>
        <v>0</v>
      </c>
      <c r="M48" s="3"/>
    </row>
    <row r="49" spans="3:13" ht="18" customHeight="1" x14ac:dyDescent="0.55000000000000004">
      <c r="C49" s="9"/>
      <c r="D49" s="44"/>
      <c r="E49" s="3"/>
      <c r="F49" s="12"/>
      <c r="G49" s="116"/>
      <c r="H49" s="117"/>
      <c r="I49" s="117"/>
      <c r="J49" s="117"/>
      <c r="K49" s="117"/>
      <c r="L49" s="93">
        <f t="shared" si="1"/>
        <v>0</v>
      </c>
      <c r="M49" s="3"/>
    </row>
    <row r="50" spans="3:13" ht="18" customHeight="1" x14ac:dyDescent="0.55000000000000004">
      <c r="C50" s="9"/>
      <c r="D50" s="44"/>
      <c r="E50" s="3"/>
      <c r="F50" s="12"/>
      <c r="G50" s="116"/>
      <c r="H50" s="117"/>
      <c r="I50" s="117"/>
      <c r="J50" s="117"/>
      <c r="K50" s="117"/>
      <c r="L50" s="93">
        <f t="shared" si="1"/>
        <v>0</v>
      </c>
      <c r="M50" s="3"/>
    </row>
    <row r="51" spans="3:13" ht="18" customHeight="1" x14ac:dyDescent="0.55000000000000004">
      <c r="C51" s="9"/>
      <c r="D51" s="44"/>
      <c r="E51" s="3"/>
      <c r="F51" s="12"/>
      <c r="G51" s="116"/>
      <c r="H51" s="117"/>
      <c r="I51" s="117"/>
      <c r="J51" s="117"/>
      <c r="K51" s="117"/>
      <c r="L51" s="93">
        <f t="shared" ref="L51:L61" si="2">G51*K51</f>
        <v>0</v>
      </c>
      <c r="M51" s="3"/>
    </row>
    <row r="52" spans="3:13" ht="18" customHeight="1" x14ac:dyDescent="0.55000000000000004">
      <c r="C52" s="9"/>
      <c r="D52" s="44"/>
      <c r="F52" s="12"/>
      <c r="G52" s="116"/>
      <c r="H52" s="117"/>
      <c r="I52" s="117"/>
      <c r="J52" s="117"/>
      <c r="K52" s="117"/>
      <c r="L52" s="93">
        <f t="shared" si="2"/>
        <v>0</v>
      </c>
      <c r="M52" s="3"/>
    </row>
    <row r="53" spans="3:13" ht="18" customHeight="1" x14ac:dyDescent="0.55000000000000004">
      <c r="C53" s="9"/>
      <c r="D53" s="44"/>
      <c r="E53" s="3"/>
      <c r="F53" s="12"/>
      <c r="G53" s="116"/>
      <c r="H53" s="117"/>
      <c r="I53" s="117"/>
      <c r="J53" s="117"/>
      <c r="K53" s="117"/>
      <c r="L53" s="93">
        <f t="shared" si="2"/>
        <v>0</v>
      </c>
      <c r="M53" s="3"/>
    </row>
    <row r="54" spans="3:13" ht="18" customHeight="1" x14ac:dyDescent="0.55000000000000004">
      <c r="C54" s="9"/>
      <c r="D54" s="44"/>
      <c r="E54" s="3"/>
      <c r="F54" s="12"/>
      <c r="G54" s="116"/>
      <c r="H54" s="117"/>
      <c r="I54" s="117"/>
      <c r="J54" s="117"/>
      <c r="K54" s="117"/>
      <c r="L54" s="93">
        <f t="shared" si="2"/>
        <v>0</v>
      </c>
      <c r="M54" s="3"/>
    </row>
    <row r="55" spans="3:13" ht="18" customHeight="1" x14ac:dyDescent="0.55000000000000004">
      <c r="C55" s="9"/>
      <c r="D55" s="44"/>
      <c r="E55" s="3"/>
      <c r="F55" s="12"/>
      <c r="G55" s="116"/>
      <c r="H55" s="117"/>
      <c r="I55" s="117"/>
      <c r="J55" s="117"/>
      <c r="K55" s="117"/>
      <c r="L55" s="93">
        <f t="shared" si="2"/>
        <v>0</v>
      </c>
      <c r="M55" s="3"/>
    </row>
    <row r="56" spans="3:13" ht="18" customHeight="1" x14ac:dyDescent="0.55000000000000004">
      <c r="C56" s="9"/>
      <c r="D56" s="44"/>
      <c r="E56" s="3"/>
      <c r="F56" s="12"/>
      <c r="G56" s="116"/>
      <c r="H56" s="117"/>
      <c r="I56" s="117"/>
      <c r="J56" s="117"/>
      <c r="K56" s="117"/>
      <c r="L56" s="93">
        <f t="shared" si="2"/>
        <v>0</v>
      </c>
      <c r="M56" s="3"/>
    </row>
    <row r="57" spans="3:13" ht="18" customHeight="1" x14ac:dyDescent="0.55000000000000004">
      <c r="C57" s="9"/>
      <c r="D57" s="44"/>
      <c r="E57" s="3"/>
      <c r="F57" s="12"/>
      <c r="G57" s="116"/>
      <c r="H57" s="117"/>
      <c r="I57" s="117"/>
      <c r="J57" s="117"/>
      <c r="K57" s="117"/>
      <c r="L57" s="93">
        <f t="shared" si="2"/>
        <v>0</v>
      </c>
      <c r="M57" s="3"/>
    </row>
    <row r="58" spans="3:13" ht="18" customHeight="1" x14ac:dyDescent="0.55000000000000004">
      <c r="C58" s="9"/>
      <c r="D58" s="44"/>
      <c r="E58" s="3"/>
      <c r="F58" s="12"/>
      <c r="G58" s="116"/>
      <c r="H58" s="117"/>
      <c r="I58" s="117"/>
      <c r="J58" s="117"/>
      <c r="K58" s="117"/>
      <c r="L58" s="93">
        <f t="shared" si="2"/>
        <v>0</v>
      </c>
      <c r="M58" s="3"/>
    </row>
    <row r="59" spans="3:13" ht="18" customHeight="1" x14ac:dyDescent="0.55000000000000004">
      <c r="C59" s="9"/>
      <c r="D59" s="44"/>
      <c r="E59" s="3"/>
      <c r="F59" s="12"/>
      <c r="G59" s="116"/>
      <c r="H59" s="117"/>
      <c r="I59" s="117"/>
      <c r="J59" s="117"/>
      <c r="K59" s="117"/>
      <c r="L59" s="93">
        <f t="shared" si="2"/>
        <v>0</v>
      </c>
      <c r="M59" s="3"/>
    </row>
    <row r="60" spans="3:13" ht="18" customHeight="1" x14ac:dyDescent="0.55000000000000004">
      <c r="C60" s="9"/>
      <c r="D60" s="44"/>
      <c r="E60" s="3"/>
      <c r="F60" s="12"/>
      <c r="G60" s="116"/>
      <c r="H60" s="117"/>
      <c r="I60" s="117"/>
      <c r="J60" s="117"/>
      <c r="K60" s="117"/>
      <c r="L60" s="93">
        <f t="shared" si="2"/>
        <v>0</v>
      </c>
      <c r="M60" s="3"/>
    </row>
    <row r="61" spans="3:13" ht="18" customHeight="1" thickBot="1" x14ac:dyDescent="0.6">
      <c r="C61" s="9"/>
      <c r="D61" s="44"/>
      <c r="E61" s="74"/>
      <c r="F61" s="12"/>
      <c r="G61" s="116"/>
      <c r="H61" s="117"/>
      <c r="I61" s="117"/>
      <c r="J61" s="117"/>
      <c r="K61" s="117"/>
      <c r="L61" s="94">
        <f t="shared" si="2"/>
        <v>0</v>
      </c>
      <c r="M61" s="3"/>
    </row>
    <row r="62" spans="3:13" ht="18" customHeight="1" thickTop="1" x14ac:dyDescent="0.55000000000000004">
      <c r="C62" s="9"/>
      <c r="D62" s="70"/>
      <c r="E62" s="70"/>
      <c r="F62" s="71"/>
      <c r="G62" s="113"/>
      <c r="H62" s="114"/>
      <c r="I62" s="114"/>
      <c r="J62" s="114"/>
      <c r="K62" s="115" t="s">
        <v>29</v>
      </c>
      <c r="L62" s="97">
        <v>1510000</v>
      </c>
      <c r="M62" s="72"/>
    </row>
    <row r="63" spans="3:13" ht="18" customHeight="1" x14ac:dyDescent="0.55000000000000004">
      <c r="C63" s="9"/>
      <c r="D63" s="42" t="s">
        <v>64</v>
      </c>
      <c r="E63" s="75"/>
      <c r="F63" s="3"/>
      <c r="G63" s="107"/>
      <c r="H63" s="100"/>
      <c r="I63" s="100"/>
      <c r="J63" s="100"/>
      <c r="K63" s="100"/>
      <c r="L63" s="90">
        <f>G63*K63</f>
        <v>0</v>
      </c>
      <c r="M63" s="3"/>
    </row>
    <row r="64" spans="3:13" ht="18" customHeight="1" x14ac:dyDescent="0.55000000000000004">
      <c r="C64" s="9"/>
      <c r="D64" s="44"/>
      <c r="E64" s="75"/>
      <c r="F64" s="3"/>
      <c r="G64" s="116"/>
      <c r="H64" s="117"/>
      <c r="I64" s="117"/>
      <c r="J64" s="117"/>
      <c r="K64" s="117"/>
      <c r="L64" s="90">
        <f t="shared" ref="L64:L65" si="3">G64*K64</f>
        <v>0</v>
      </c>
      <c r="M64" s="3"/>
    </row>
    <row r="65" spans="3:13" ht="18" customHeight="1" x14ac:dyDescent="0.55000000000000004">
      <c r="C65" s="9"/>
      <c r="D65" s="44"/>
      <c r="E65" s="75"/>
      <c r="F65" s="12"/>
      <c r="G65" s="116"/>
      <c r="H65" s="117"/>
      <c r="I65" s="117"/>
      <c r="J65" s="100"/>
      <c r="K65" s="100"/>
      <c r="L65" s="90">
        <f t="shared" si="3"/>
        <v>0</v>
      </c>
      <c r="M65" s="3"/>
    </row>
    <row r="66" spans="3:13" ht="18" customHeight="1" x14ac:dyDescent="0.55000000000000004">
      <c r="C66" s="9"/>
      <c r="D66" s="44"/>
      <c r="E66" s="75"/>
      <c r="F66" s="12"/>
      <c r="G66" s="116"/>
      <c r="H66" s="117"/>
      <c r="I66" s="117"/>
      <c r="J66" s="100"/>
      <c r="K66" s="100"/>
      <c r="L66" s="90">
        <f>G66*K66</f>
        <v>0</v>
      </c>
    </row>
    <row r="67" spans="3:13" ht="18" customHeight="1" x14ac:dyDescent="0.55000000000000004">
      <c r="C67" s="9"/>
      <c r="D67" s="44"/>
      <c r="E67" s="3"/>
      <c r="F67" s="12"/>
      <c r="G67" s="116"/>
      <c r="H67" s="117"/>
      <c r="I67" s="117"/>
      <c r="J67" s="100"/>
      <c r="K67" s="100"/>
      <c r="L67" s="90">
        <f t="shared" ref="L67:L68" si="4">G67*K67</f>
        <v>0</v>
      </c>
      <c r="M67" s="3"/>
    </row>
    <row r="68" spans="3:13" ht="18" customHeight="1" x14ac:dyDescent="0.55000000000000004">
      <c r="C68" s="9"/>
      <c r="D68" s="44"/>
      <c r="E68" s="3"/>
      <c r="F68" s="76"/>
      <c r="G68" s="116"/>
      <c r="H68" s="117"/>
      <c r="I68" s="117"/>
      <c r="J68" s="100"/>
      <c r="K68" s="100"/>
      <c r="L68" s="90">
        <f t="shared" si="4"/>
        <v>0</v>
      </c>
      <c r="M68" s="3"/>
    </row>
    <row r="69" spans="3:13" ht="18" customHeight="1" x14ac:dyDescent="0.55000000000000004">
      <c r="C69" s="9"/>
      <c r="D69" s="44"/>
      <c r="E69" s="3"/>
      <c r="F69" s="76"/>
      <c r="G69" s="116"/>
      <c r="H69" s="117"/>
      <c r="I69" s="117"/>
      <c r="J69" s="100"/>
      <c r="K69" s="100"/>
      <c r="L69" s="90">
        <f t="shared" ref="L69" si="5">G69*K69</f>
        <v>0</v>
      </c>
      <c r="M69" s="3"/>
    </row>
    <row r="70" spans="3:13" ht="18" customHeight="1" x14ac:dyDescent="0.55000000000000004">
      <c r="C70" s="9"/>
      <c r="D70" s="44"/>
      <c r="E70" s="3"/>
      <c r="F70" s="76"/>
      <c r="G70" s="116"/>
      <c r="H70" s="117"/>
      <c r="I70" s="117"/>
      <c r="J70" s="100"/>
      <c r="K70" s="100"/>
      <c r="L70" s="90">
        <f>G70*K70</f>
        <v>0</v>
      </c>
      <c r="M70" s="3"/>
    </row>
    <row r="71" spans="3:13" ht="18" customHeight="1" x14ac:dyDescent="0.55000000000000004">
      <c r="C71" s="9"/>
      <c r="D71" s="44"/>
      <c r="E71" s="3"/>
      <c r="F71" s="76"/>
      <c r="G71" s="116"/>
      <c r="H71" s="117"/>
      <c r="I71" s="117"/>
      <c r="J71" s="100"/>
      <c r="K71" s="100"/>
      <c r="L71" s="90">
        <f>G71*K71</f>
        <v>0</v>
      </c>
      <c r="M71" s="3"/>
    </row>
    <row r="72" spans="3:13" ht="18" customHeight="1" x14ac:dyDescent="0.55000000000000004">
      <c r="C72" s="9"/>
      <c r="D72" s="44"/>
      <c r="E72" s="3"/>
      <c r="F72" s="76"/>
      <c r="G72" s="116"/>
      <c r="H72" s="117"/>
      <c r="I72" s="117"/>
      <c r="J72" s="100"/>
      <c r="K72" s="100"/>
      <c r="L72" s="90">
        <f>G72*K72</f>
        <v>0</v>
      </c>
      <c r="M72" s="3"/>
    </row>
    <row r="73" spans="3:13" ht="18" customHeight="1" thickBot="1" x14ac:dyDescent="0.6">
      <c r="C73" s="9"/>
      <c r="D73" s="44"/>
      <c r="E73" s="75"/>
      <c r="F73" s="76"/>
      <c r="G73" s="116"/>
      <c r="H73" s="117"/>
      <c r="I73" s="117"/>
      <c r="J73" s="100"/>
      <c r="K73" s="100"/>
      <c r="L73" s="94">
        <f t="shared" ref="L73" si="6">G73*K73</f>
        <v>0</v>
      </c>
      <c r="M73" s="3"/>
    </row>
    <row r="74" spans="3:13" ht="18" customHeight="1" thickTop="1" x14ac:dyDescent="0.55000000000000004">
      <c r="C74" s="9"/>
      <c r="D74" s="70"/>
      <c r="E74" s="70"/>
      <c r="F74" s="71"/>
      <c r="G74" s="113"/>
      <c r="H74" s="114"/>
      <c r="I74" s="114"/>
      <c r="J74" s="114"/>
      <c r="K74" s="115" t="s">
        <v>29</v>
      </c>
      <c r="L74" s="95">
        <v>840000</v>
      </c>
      <c r="M74" s="72"/>
    </row>
    <row r="75" spans="3:13" ht="18" customHeight="1" x14ac:dyDescent="0.55000000000000004">
      <c r="C75" s="9"/>
      <c r="D75" s="217" t="s">
        <v>65</v>
      </c>
      <c r="E75" s="3" t="s">
        <v>102</v>
      </c>
      <c r="F75" s="12"/>
      <c r="G75" s="107"/>
      <c r="H75" s="100"/>
      <c r="I75" s="100"/>
      <c r="J75" s="100"/>
      <c r="K75" s="100"/>
      <c r="L75" s="90">
        <f>G75*J75*K75</f>
        <v>0</v>
      </c>
      <c r="M75" s="3"/>
    </row>
    <row r="76" spans="3:13" ht="18" customHeight="1" x14ac:dyDescent="0.55000000000000004">
      <c r="C76" s="9"/>
      <c r="D76" s="218"/>
      <c r="E76" s="3"/>
      <c r="F76" s="12"/>
      <c r="G76" s="116"/>
      <c r="H76" s="117"/>
      <c r="I76" s="117"/>
      <c r="J76" s="117"/>
      <c r="K76" s="117"/>
      <c r="L76" s="98">
        <f t="shared" ref="L76:L77" si="7">G76*J76*K76</f>
        <v>0</v>
      </c>
      <c r="M76" s="3"/>
    </row>
    <row r="77" spans="3:13" ht="18" customHeight="1" thickBot="1" x14ac:dyDescent="0.6">
      <c r="C77" s="9"/>
      <c r="D77" s="218"/>
      <c r="E77" s="3"/>
      <c r="F77" s="12"/>
      <c r="G77" s="116"/>
      <c r="H77" s="117"/>
      <c r="I77" s="117"/>
      <c r="J77" s="117"/>
      <c r="K77" s="117"/>
      <c r="L77" s="98">
        <f t="shared" si="7"/>
        <v>0</v>
      </c>
      <c r="M77" s="3"/>
    </row>
    <row r="78" spans="3:13" ht="18" customHeight="1" thickTop="1" x14ac:dyDescent="0.55000000000000004">
      <c r="C78" s="9"/>
      <c r="D78" s="70"/>
      <c r="E78" s="70"/>
      <c r="F78" s="71"/>
      <c r="G78" s="113"/>
      <c r="H78" s="114"/>
      <c r="I78" s="114"/>
      <c r="J78" s="114"/>
      <c r="K78" s="115" t="s">
        <v>29</v>
      </c>
      <c r="L78" s="95">
        <f>SUM(L75:L77)</f>
        <v>0</v>
      </c>
      <c r="M78" s="72"/>
    </row>
    <row r="79" spans="3:13" ht="18" customHeight="1" x14ac:dyDescent="0.55000000000000004">
      <c r="C79" s="9"/>
      <c r="D79" s="77" t="s">
        <v>48</v>
      </c>
      <c r="E79" s="78"/>
      <c r="F79" s="12"/>
      <c r="G79" s="107"/>
      <c r="H79" s="100"/>
      <c r="I79" s="100"/>
      <c r="J79" s="100"/>
      <c r="K79" s="100"/>
      <c r="L79" s="90">
        <f>G79*K79</f>
        <v>0</v>
      </c>
      <c r="M79" s="3"/>
    </row>
    <row r="80" spans="3:13" ht="18" customHeight="1" x14ac:dyDescent="0.55000000000000004">
      <c r="C80" s="9"/>
      <c r="D80" s="79"/>
      <c r="E80" s="78"/>
      <c r="F80" s="12"/>
      <c r="G80" s="107"/>
      <c r="H80" s="117"/>
      <c r="I80" s="117"/>
      <c r="J80" s="117"/>
      <c r="K80" s="117"/>
      <c r="L80" s="90">
        <f>G80*K80</f>
        <v>0</v>
      </c>
      <c r="M80" s="3"/>
    </row>
    <row r="81" spans="2:13" ht="18" customHeight="1" thickBot="1" x14ac:dyDescent="0.6">
      <c r="C81" s="9"/>
      <c r="D81" s="79"/>
      <c r="E81" s="75"/>
      <c r="F81" s="12"/>
      <c r="G81" s="116"/>
      <c r="H81" s="117"/>
      <c r="I81" s="117"/>
      <c r="J81" s="117"/>
      <c r="K81" s="117"/>
      <c r="L81" s="94">
        <f>G81*K81</f>
        <v>0</v>
      </c>
      <c r="M81" s="3"/>
    </row>
    <row r="82" spans="2:13" ht="18" customHeight="1" thickTop="1" x14ac:dyDescent="0.55000000000000004">
      <c r="C82" s="11"/>
      <c r="D82" s="70"/>
      <c r="E82" s="70"/>
      <c r="F82" s="71"/>
      <c r="G82" s="113"/>
      <c r="H82" s="114"/>
      <c r="I82" s="114"/>
      <c r="J82" s="114"/>
      <c r="K82" s="115" t="s">
        <v>29</v>
      </c>
      <c r="L82" s="97">
        <f>SUM(L79:L81)</f>
        <v>0</v>
      </c>
      <c r="M82" s="72"/>
    </row>
    <row r="83" spans="2:13" ht="18" customHeight="1" x14ac:dyDescent="0.55000000000000004">
      <c r="I83" s="219" t="s">
        <v>49</v>
      </c>
      <c r="J83" s="220"/>
      <c r="K83" s="221"/>
      <c r="L83" s="99">
        <f>SUM(L24,L28,L32,L45,,L62,L74,L78,L82)</f>
        <v>2350000</v>
      </c>
    </row>
    <row r="84" spans="2:13" ht="18" customHeight="1" x14ac:dyDescent="0.55000000000000004">
      <c r="I84" s="118"/>
      <c r="J84" s="119"/>
      <c r="K84" s="120" t="s">
        <v>30</v>
      </c>
      <c r="L84" s="99">
        <f>L83-L85</f>
        <v>2350000</v>
      </c>
    </row>
    <row r="85" spans="2:13" ht="18" customHeight="1" x14ac:dyDescent="0.55000000000000004">
      <c r="I85" s="118"/>
      <c r="J85" s="119"/>
      <c r="K85" s="120" t="s">
        <v>31</v>
      </c>
      <c r="L85" s="99">
        <v>0</v>
      </c>
    </row>
    <row r="86" spans="2:13" ht="18" customHeight="1" x14ac:dyDescent="0.55000000000000004">
      <c r="I86" s="219" t="s">
        <v>32</v>
      </c>
      <c r="J86" s="220"/>
      <c r="K86" s="221"/>
      <c r="L86" s="100">
        <f>L84*0.1</f>
        <v>235000</v>
      </c>
    </row>
    <row r="87" spans="2:13" ht="18" customHeight="1" x14ac:dyDescent="0.55000000000000004">
      <c r="I87" s="223" t="s">
        <v>33</v>
      </c>
      <c r="J87" s="224"/>
      <c r="K87" s="225"/>
      <c r="L87" s="101">
        <f>SUM(L84:L86)</f>
        <v>2585000</v>
      </c>
    </row>
    <row r="88" spans="2:13" x14ac:dyDescent="0.55000000000000004">
      <c r="B88" s="18" t="s">
        <v>66</v>
      </c>
      <c r="C88" s="18" t="s">
        <v>67</v>
      </c>
    </row>
    <row r="89" spans="2:13" x14ac:dyDescent="0.55000000000000004">
      <c r="C89" s="2" t="s">
        <v>39</v>
      </c>
      <c r="D89" s="2" t="s">
        <v>40</v>
      </c>
      <c r="E89" s="2" t="s">
        <v>68</v>
      </c>
      <c r="F89" s="2" t="s">
        <v>42</v>
      </c>
      <c r="G89" s="121" t="s">
        <v>55</v>
      </c>
      <c r="H89" s="122" t="s">
        <v>43</v>
      </c>
      <c r="I89" s="122" t="s">
        <v>44</v>
      </c>
      <c r="J89" s="122" t="s">
        <v>45</v>
      </c>
      <c r="K89" s="122" t="s">
        <v>69</v>
      </c>
      <c r="L89" s="102" t="s">
        <v>46</v>
      </c>
      <c r="M89" s="2"/>
    </row>
    <row r="90" spans="2:13" ht="18" customHeight="1" x14ac:dyDescent="0.55000000000000004">
      <c r="C90" s="12"/>
      <c r="D90" s="80"/>
      <c r="E90" s="81"/>
      <c r="F90" s="81"/>
      <c r="G90" s="112"/>
      <c r="H90" s="99"/>
      <c r="I90" s="99"/>
      <c r="J90" s="99"/>
      <c r="K90" s="100"/>
      <c r="L90" s="90">
        <f>G90*K90</f>
        <v>0</v>
      </c>
      <c r="M90" s="3"/>
    </row>
    <row r="91" spans="2:13" ht="18" customHeight="1" x14ac:dyDescent="0.55000000000000004">
      <c r="C91" s="9"/>
      <c r="D91" s="82"/>
      <c r="E91" s="78"/>
      <c r="F91" s="81"/>
      <c r="G91" s="112"/>
      <c r="H91" s="99"/>
      <c r="I91" s="99"/>
      <c r="J91" s="99"/>
      <c r="K91" s="100"/>
      <c r="L91" s="90">
        <f>G91*K91</f>
        <v>0</v>
      </c>
      <c r="M91" s="3"/>
    </row>
    <row r="92" spans="2:13" ht="18" customHeight="1" thickBot="1" x14ac:dyDescent="0.6">
      <c r="C92" s="9"/>
      <c r="D92" s="82"/>
      <c r="E92" s="75"/>
      <c r="F92" s="76"/>
      <c r="G92" s="116"/>
      <c r="H92" s="117"/>
      <c r="I92" s="117"/>
      <c r="J92" s="117"/>
      <c r="K92" s="94"/>
      <c r="L92" s="98">
        <f>G92*K92</f>
        <v>0</v>
      </c>
      <c r="M92" s="6"/>
    </row>
    <row r="93" spans="2:13" ht="15.5" thickTop="1" x14ac:dyDescent="0.55000000000000004">
      <c r="C93" s="73"/>
      <c r="D93" s="65"/>
      <c r="E93" s="65"/>
      <c r="F93" s="66"/>
      <c r="G93" s="109"/>
      <c r="H93" s="110"/>
      <c r="I93" s="110"/>
      <c r="J93" s="110"/>
      <c r="K93" s="123" t="s">
        <v>29</v>
      </c>
      <c r="L93" s="96">
        <f>SUM(L90:L92)</f>
        <v>0</v>
      </c>
      <c r="M93" s="83"/>
    </row>
    <row r="94" spans="2:13" x14ac:dyDescent="0.55000000000000004">
      <c r="I94" s="219" t="s">
        <v>49</v>
      </c>
      <c r="J94" s="220"/>
      <c r="K94" s="221"/>
      <c r="L94" s="99">
        <f>SUM(L93)</f>
        <v>0</v>
      </c>
    </row>
    <row r="95" spans="2:13" x14ac:dyDescent="0.55000000000000004">
      <c r="I95" s="118"/>
      <c r="J95" s="119"/>
      <c r="K95" s="120" t="s">
        <v>30</v>
      </c>
      <c r="L95" s="99">
        <f>SUM(L93-L96)</f>
        <v>0</v>
      </c>
    </row>
    <row r="96" spans="2:13" x14ac:dyDescent="0.55000000000000004">
      <c r="I96" s="118"/>
      <c r="J96" s="119"/>
      <c r="K96" s="120" t="s">
        <v>31</v>
      </c>
      <c r="L96" s="99">
        <v>0</v>
      </c>
    </row>
    <row r="97" spans="9:12" x14ac:dyDescent="0.55000000000000004">
      <c r="I97" s="219" t="s">
        <v>32</v>
      </c>
      <c r="J97" s="220"/>
      <c r="K97" s="221"/>
      <c r="L97" s="100">
        <f>L95*0.1</f>
        <v>0</v>
      </c>
    </row>
    <row r="98" spans="9:12" x14ac:dyDescent="0.55000000000000004">
      <c r="I98" s="223" t="s">
        <v>33</v>
      </c>
      <c r="J98" s="224"/>
      <c r="K98" s="225"/>
      <c r="L98" s="101">
        <f>SUM(L95:L97)</f>
        <v>0</v>
      </c>
    </row>
  </sheetData>
  <mergeCells count="8">
    <mergeCell ref="D75:D77"/>
    <mergeCell ref="I83:K83"/>
    <mergeCell ref="G4:M4"/>
    <mergeCell ref="I98:K98"/>
    <mergeCell ref="I94:K94"/>
    <mergeCell ref="I97:K97"/>
    <mergeCell ref="I87:K87"/>
    <mergeCell ref="I86:K86"/>
  </mergeCells>
  <phoneticPr fontId="1"/>
  <pageMargins left="0.70866141732283472" right="0.70866141732283472" top="0.74803149606299213" bottom="0.74803149606299213" header="0.31496062992125984" footer="0.31496062992125984"/>
  <pageSetup paperSize="8" scale="57" fitToHeight="0" orientation="portrait" horizontalDpi="1200" verticalDpi="1200" r:id="rId1"/>
  <headerFooter>
    <oddHeader xml:space="preserve">&amp;R&amp;16様式７
</oddHeader>
    <oddFooter>&amp;C&amp;P/&amp;N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5249-931E-49CA-A1C1-1D586DA50FF9}">
  <sheetPr>
    <pageSetUpPr fitToPage="1"/>
  </sheetPr>
  <dimension ref="B1:M106"/>
  <sheetViews>
    <sheetView showGridLines="0" view="pageLayout" topLeftCell="A42" zoomScale="55" zoomScaleNormal="70" zoomScaleSheetLayoutView="55" zoomScalePageLayoutView="55" workbookViewId="0">
      <selection activeCell="E88" sqref="E88"/>
    </sheetView>
  </sheetViews>
  <sheetFormatPr defaultColWidth="9" defaultRowHeight="15" x14ac:dyDescent="0.55000000000000004"/>
  <cols>
    <col min="1" max="1" width="1.5" style="1" customWidth="1"/>
    <col min="2" max="2" width="3.58203125" style="1" bestFit="1" customWidth="1"/>
    <col min="3" max="3" width="9.5" style="1" customWidth="1"/>
    <col min="4" max="4" width="9.83203125" style="1" customWidth="1"/>
    <col min="5" max="5" width="29" style="1" customWidth="1"/>
    <col min="6" max="6" width="46.58203125" style="1" customWidth="1"/>
    <col min="7" max="7" width="10.58203125" style="1" customWidth="1"/>
    <col min="8" max="8" width="12.08203125" style="20" bestFit="1" customWidth="1"/>
    <col min="9" max="9" width="8.08203125" style="1" customWidth="1"/>
    <col min="10" max="10" width="8.58203125" style="1" customWidth="1"/>
    <col min="11" max="11" width="6.83203125" style="1" customWidth="1"/>
    <col min="12" max="12" width="15.08203125" style="1" customWidth="1"/>
    <col min="13" max="13" width="49.83203125" style="1" customWidth="1"/>
    <col min="14" max="16384" width="9" style="1"/>
  </cols>
  <sheetData>
    <row r="1" spans="2:13" x14ac:dyDescent="0.55000000000000004">
      <c r="B1" s="14"/>
      <c r="C1" s="14"/>
      <c r="J1" s="54" t="s">
        <v>52</v>
      </c>
      <c r="K1" s="55"/>
      <c r="L1" s="180" t="str">
        <f>様式A_本紙!B6</f>
        <v>神南ネウボラ子育て支援センター運営業務委託　プロポーザル見積</v>
      </c>
      <c r="M1" s="56"/>
    </row>
    <row r="2" spans="2:13" ht="15.5" thickBot="1" x14ac:dyDescent="0.6">
      <c r="B2" s="14"/>
      <c r="C2" s="14"/>
      <c r="J2" s="27" t="s">
        <v>36</v>
      </c>
      <c r="K2" s="57"/>
      <c r="L2" s="59">
        <f>L95+L106</f>
        <v>18062000</v>
      </c>
      <c r="M2" s="58"/>
    </row>
    <row r="3" spans="2:13" ht="20.149999999999999" customHeight="1" x14ac:dyDescent="0.55000000000000004"/>
    <row r="4" spans="2:13" x14ac:dyDescent="0.55000000000000004">
      <c r="B4" s="18" t="s">
        <v>37</v>
      </c>
      <c r="C4" s="18" t="s">
        <v>38</v>
      </c>
      <c r="F4" s="29"/>
      <c r="G4" s="222"/>
      <c r="H4" s="222"/>
      <c r="I4" s="222"/>
      <c r="J4" s="222"/>
      <c r="K4" s="222"/>
      <c r="L4" s="222"/>
      <c r="M4" s="222"/>
    </row>
    <row r="5" spans="2:13" ht="18" customHeight="1" x14ac:dyDescent="0.55000000000000004">
      <c r="C5" s="60" t="s">
        <v>39</v>
      </c>
      <c r="D5" s="61" t="s">
        <v>40</v>
      </c>
      <c r="E5" s="60" t="s">
        <v>41</v>
      </c>
      <c r="F5" s="60" t="s">
        <v>42</v>
      </c>
      <c r="G5" s="126" t="s">
        <v>55</v>
      </c>
      <c r="H5" s="127" t="s">
        <v>43</v>
      </c>
      <c r="I5" s="60" t="s">
        <v>44</v>
      </c>
      <c r="J5" s="60" t="s">
        <v>45</v>
      </c>
      <c r="K5" s="60" t="s">
        <v>50</v>
      </c>
      <c r="L5" s="128" t="s">
        <v>46</v>
      </c>
      <c r="M5" s="60" t="s">
        <v>35</v>
      </c>
    </row>
    <row r="6" spans="2:13" ht="18" customHeight="1" x14ac:dyDescent="0.55000000000000004">
      <c r="C6" s="12" t="s">
        <v>56</v>
      </c>
      <c r="D6" s="42" t="s">
        <v>47</v>
      </c>
      <c r="E6" s="62" t="s">
        <v>57</v>
      </c>
      <c r="F6" s="62" t="s">
        <v>71</v>
      </c>
      <c r="G6" s="129">
        <v>2000</v>
      </c>
      <c r="H6" s="22">
        <v>7.75</v>
      </c>
      <c r="I6" s="4">
        <v>200</v>
      </c>
      <c r="J6" s="19">
        <v>12</v>
      </c>
      <c r="K6" s="4">
        <v>1</v>
      </c>
      <c r="L6" s="130">
        <f>G6*H6*I6*K6</f>
        <v>3100000</v>
      </c>
      <c r="M6" s="84"/>
    </row>
    <row r="7" spans="2:13" ht="18" customHeight="1" x14ac:dyDescent="0.55000000000000004">
      <c r="C7" s="9"/>
      <c r="D7" s="44"/>
      <c r="E7" s="62"/>
      <c r="F7" s="63" t="s">
        <v>72</v>
      </c>
      <c r="G7" s="129">
        <v>1800</v>
      </c>
      <c r="H7" s="22">
        <v>7.75</v>
      </c>
      <c r="I7" s="4">
        <v>200</v>
      </c>
      <c r="J7" s="19">
        <v>12</v>
      </c>
      <c r="K7" s="4">
        <v>1</v>
      </c>
      <c r="L7" s="130">
        <f t="shared" ref="L7:L10" si="0">G7*H7*I7*K7</f>
        <v>2790000</v>
      </c>
      <c r="M7" s="84"/>
    </row>
    <row r="8" spans="2:13" ht="18" customHeight="1" x14ac:dyDescent="0.55000000000000004">
      <c r="C8" s="9"/>
      <c r="D8" s="9"/>
      <c r="E8" s="62"/>
      <c r="F8" s="63" t="s">
        <v>98</v>
      </c>
      <c r="G8" s="129">
        <v>1500</v>
      </c>
      <c r="H8" s="22">
        <v>7.75</v>
      </c>
      <c r="I8" s="4">
        <v>200</v>
      </c>
      <c r="J8" s="19">
        <v>12</v>
      </c>
      <c r="K8" s="4">
        <v>2</v>
      </c>
      <c r="L8" s="130">
        <f t="shared" si="0"/>
        <v>4650000</v>
      </c>
      <c r="M8" s="84"/>
    </row>
    <row r="9" spans="2:13" ht="18" customHeight="1" x14ac:dyDescent="0.55000000000000004">
      <c r="C9" s="9"/>
      <c r="D9" s="9"/>
      <c r="E9" s="131"/>
      <c r="F9" s="63" t="s">
        <v>99</v>
      </c>
      <c r="G9" s="129">
        <v>1350</v>
      </c>
      <c r="H9" s="22">
        <v>4</v>
      </c>
      <c r="I9" s="4">
        <v>200</v>
      </c>
      <c r="J9" s="19">
        <v>12</v>
      </c>
      <c r="K9" s="4">
        <v>2</v>
      </c>
      <c r="L9" s="130">
        <f t="shared" ref="L9" si="1">G9*H9*I9*K9</f>
        <v>2160000</v>
      </c>
      <c r="M9" s="3"/>
    </row>
    <row r="10" spans="2:13" ht="18" customHeight="1" thickBot="1" x14ac:dyDescent="0.6">
      <c r="C10" s="9"/>
      <c r="D10" s="9"/>
      <c r="E10" s="131"/>
      <c r="F10" s="63"/>
      <c r="G10" s="129"/>
      <c r="H10" s="132"/>
      <c r="I10" s="10"/>
      <c r="J10" s="133"/>
      <c r="K10" s="4"/>
      <c r="L10" s="130">
        <f t="shared" si="0"/>
        <v>0</v>
      </c>
      <c r="M10" s="12"/>
    </row>
    <row r="11" spans="2:13" ht="18" customHeight="1" thickTop="1" x14ac:dyDescent="0.55000000000000004">
      <c r="C11" s="9"/>
      <c r="D11" s="64"/>
      <c r="E11" s="65"/>
      <c r="F11" s="66"/>
      <c r="G11" s="134"/>
      <c r="H11" s="135"/>
      <c r="I11" s="136"/>
      <c r="J11" s="136"/>
      <c r="K11" s="137" t="s">
        <v>58</v>
      </c>
      <c r="L11" s="138">
        <f>SUM(L6:L10)</f>
        <v>12700000</v>
      </c>
      <c r="M11" s="67"/>
    </row>
    <row r="12" spans="2:13" ht="18" customHeight="1" x14ac:dyDescent="0.55000000000000004">
      <c r="C12" s="9"/>
      <c r="D12" s="9"/>
      <c r="E12" s="68" t="s">
        <v>59</v>
      </c>
      <c r="F12" s="62" t="s">
        <v>71</v>
      </c>
      <c r="G12" s="129"/>
      <c r="H12" s="139"/>
      <c r="I12" s="139"/>
      <c r="J12" s="133"/>
      <c r="K12" s="10"/>
      <c r="L12" s="130">
        <f>G12*J12*K12</f>
        <v>0</v>
      </c>
      <c r="M12" s="3"/>
    </row>
    <row r="13" spans="2:13" ht="18" customHeight="1" x14ac:dyDescent="0.55000000000000004">
      <c r="C13" s="9"/>
      <c r="D13" s="9"/>
      <c r="E13" s="68"/>
      <c r="F13" s="63" t="s">
        <v>72</v>
      </c>
      <c r="G13" s="129"/>
      <c r="H13" s="139"/>
      <c r="I13" s="139"/>
      <c r="J13" s="133"/>
      <c r="K13" s="10"/>
      <c r="L13" s="130">
        <f>G13*J13*K13</f>
        <v>0</v>
      </c>
      <c r="M13" s="3"/>
    </row>
    <row r="14" spans="2:13" ht="18" customHeight="1" x14ac:dyDescent="0.55000000000000004">
      <c r="C14" s="9"/>
      <c r="D14" s="9"/>
      <c r="E14" s="68"/>
      <c r="F14" s="63" t="s">
        <v>98</v>
      </c>
      <c r="G14" s="129"/>
      <c r="H14" s="139"/>
      <c r="I14" s="139"/>
      <c r="J14" s="133"/>
      <c r="K14" s="10"/>
      <c r="L14" s="130">
        <f>G14*J14*K14</f>
        <v>0</v>
      </c>
      <c r="M14" s="3"/>
    </row>
    <row r="15" spans="2:13" ht="18" customHeight="1" x14ac:dyDescent="0.55000000000000004">
      <c r="C15" s="9"/>
      <c r="D15" s="9"/>
      <c r="E15" s="68"/>
      <c r="F15" s="63" t="s">
        <v>99</v>
      </c>
      <c r="G15" s="140"/>
      <c r="H15" s="141"/>
      <c r="I15" s="141"/>
      <c r="J15" s="133"/>
      <c r="K15" s="10"/>
      <c r="L15" s="130">
        <f>G15*J15*K15</f>
        <v>0</v>
      </c>
      <c r="M15" s="3"/>
    </row>
    <row r="16" spans="2:13" ht="18" customHeight="1" thickBot="1" x14ac:dyDescent="0.6">
      <c r="C16" s="9"/>
      <c r="D16" s="9"/>
      <c r="E16" s="68"/>
      <c r="F16" s="63"/>
      <c r="G16" s="129"/>
      <c r="H16" s="139"/>
      <c r="I16" s="139"/>
      <c r="J16" s="142"/>
      <c r="K16" s="139"/>
      <c r="L16" s="130">
        <f>G16*J16*K16</f>
        <v>0</v>
      </c>
      <c r="M16" s="6"/>
    </row>
    <row r="17" spans="3:13" ht="18" customHeight="1" thickTop="1" x14ac:dyDescent="0.55000000000000004">
      <c r="C17" s="9"/>
      <c r="D17" s="64"/>
      <c r="E17" s="65"/>
      <c r="F17" s="66"/>
      <c r="G17" s="134"/>
      <c r="H17" s="135"/>
      <c r="I17" s="136"/>
      <c r="J17" s="136"/>
      <c r="K17" s="137" t="s">
        <v>70</v>
      </c>
      <c r="L17" s="138">
        <f>SUM(L12:L16)</f>
        <v>0</v>
      </c>
      <c r="M17" s="67"/>
    </row>
    <row r="18" spans="3:13" ht="18" customHeight="1" x14ac:dyDescent="0.55000000000000004">
      <c r="C18" s="9"/>
      <c r="D18" s="9"/>
      <c r="E18" s="63" t="s">
        <v>60</v>
      </c>
      <c r="F18" s="62" t="s">
        <v>71</v>
      </c>
      <c r="G18" s="129"/>
      <c r="H18" s="139"/>
      <c r="I18" s="139"/>
      <c r="J18" s="133"/>
      <c r="K18" s="10"/>
      <c r="L18" s="130">
        <f>G18*J18*K18</f>
        <v>0</v>
      </c>
      <c r="M18" s="3"/>
    </row>
    <row r="19" spans="3:13" ht="18" customHeight="1" x14ac:dyDescent="0.55000000000000004">
      <c r="C19" s="9"/>
      <c r="D19" s="9"/>
      <c r="E19" s="63"/>
      <c r="F19" s="63" t="s">
        <v>72</v>
      </c>
      <c r="G19" s="129"/>
      <c r="H19" s="139"/>
      <c r="I19" s="139"/>
      <c r="J19" s="133"/>
      <c r="K19" s="10"/>
      <c r="L19" s="130">
        <f>G19*J19*K19</f>
        <v>0</v>
      </c>
      <c r="M19" s="3"/>
    </row>
    <row r="20" spans="3:13" ht="18" customHeight="1" x14ac:dyDescent="0.55000000000000004">
      <c r="C20" s="9"/>
      <c r="D20" s="9"/>
      <c r="E20" s="63"/>
      <c r="F20" s="63" t="s">
        <v>98</v>
      </c>
      <c r="G20" s="129"/>
      <c r="H20" s="139"/>
      <c r="I20" s="139"/>
      <c r="J20" s="133"/>
      <c r="K20" s="10"/>
      <c r="L20" s="130">
        <f>G20*J20*K20</f>
        <v>0</v>
      </c>
      <c r="M20" s="3"/>
    </row>
    <row r="21" spans="3:13" ht="18" customHeight="1" x14ac:dyDescent="0.55000000000000004">
      <c r="C21" s="9"/>
      <c r="D21" s="9"/>
      <c r="E21" s="63"/>
      <c r="F21" s="63" t="s">
        <v>99</v>
      </c>
      <c r="G21" s="129"/>
      <c r="H21" s="139"/>
      <c r="I21" s="139"/>
      <c r="J21" s="133"/>
      <c r="K21" s="10"/>
      <c r="L21" s="130">
        <f>G21*J21*K21</f>
        <v>0</v>
      </c>
      <c r="M21" s="3"/>
    </row>
    <row r="22" spans="3:13" ht="18" customHeight="1" thickBot="1" x14ac:dyDescent="0.6">
      <c r="C22" s="9"/>
      <c r="D22" s="9"/>
      <c r="E22" s="63"/>
      <c r="F22" s="69"/>
      <c r="G22" s="143"/>
      <c r="H22" s="144"/>
      <c r="I22" s="144"/>
      <c r="J22" s="145"/>
      <c r="K22" s="144"/>
      <c r="L22" s="130">
        <f>G22*J22*K22</f>
        <v>0</v>
      </c>
      <c r="M22" s="12"/>
    </row>
    <row r="23" spans="3:13" ht="18" customHeight="1" thickTop="1" thickBot="1" x14ac:dyDescent="0.6">
      <c r="C23" s="9"/>
      <c r="D23" s="9"/>
      <c r="E23" s="65"/>
      <c r="F23" s="66"/>
      <c r="G23" s="134"/>
      <c r="H23" s="135"/>
      <c r="I23" s="136"/>
      <c r="J23" s="136"/>
      <c r="K23" s="137" t="s">
        <v>61</v>
      </c>
      <c r="L23" s="138">
        <f>SUM(L18:L22)</f>
        <v>0</v>
      </c>
      <c r="M23" s="67"/>
    </row>
    <row r="24" spans="3:13" ht="18" customHeight="1" thickTop="1" x14ac:dyDescent="0.55000000000000004">
      <c r="C24" s="9"/>
      <c r="D24" s="70"/>
      <c r="E24" s="70"/>
      <c r="F24" s="71"/>
      <c r="G24" s="146"/>
      <c r="H24" s="147"/>
      <c r="I24" s="148"/>
      <c r="J24" s="148"/>
      <c r="K24" s="149" t="s">
        <v>29</v>
      </c>
      <c r="L24" s="150">
        <f>L11+L17+L23</f>
        <v>12700000</v>
      </c>
      <c r="M24" s="72"/>
    </row>
    <row r="25" spans="3:13" ht="18" customHeight="1" x14ac:dyDescent="0.55000000000000004">
      <c r="C25" s="9"/>
      <c r="D25" s="42" t="s">
        <v>62</v>
      </c>
      <c r="E25" s="3" t="s">
        <v>73</v>
      </c>
      <c r="F25" s="3" t="s">
        <v>74</v>
      </c>
      <c r="G25" s="151"/>
      <c r="H25" s="22"/>
      <c r="I25" s="4"/>
      <c r="J25" s="4"/>
      <c r="K25" s="4"/>
      <c r="L25" s="152">
        <f>G25*J25*K25</f>
        <v>0</v>
      </c>
      <c r="M25" s="3"/>
    </row>
    <row r="26" spans="3:13" ht="18" customHeight="1" x14ac:dyDescent="0.55000000000000004">
      <c r="C26" s="9"/>
      <c r="D26" s="44"/>
      <c r="E26" s="3"/>
      <c r="F26" s="12" t="s">
        <v>74</v>
      </c>
      <c r="G26" s="153"/>
      <c r="H26" s="23"/>
      <c r="I26" s="13"/>
      <c r="J26" s="13"/>
      <c r="K26" s="13"/>
      <c r="L26" s="152">
        <f t="shared" ref="L26" si="2">G26*J26*K26</f>
        <v>0</v>
      </c>
      <c r="M26" s="3"/>
    </row>
    <row r="27" spans="3:13" ht="18" customHeight="1" thickBot="1" x14ac:dyDescent="0.6">
      <c r="C27" s="9"/>
      <c r="D27" s="44"/>
      <c r="E27" s="3"/>
      <c r="F27" s="12"/>
      <c r="G27" s="153"/>
      <c r="H27" s="23"/>
      <c r="I27" s="13"/>
      <c r="J27" s="13"/>
      <c r="K27" s="13"/>
      <c r="L27" s="152">
        <f>G27*K27</f>
        <v>0</v>
      </c>
      <c r="M27" s="3"/>
    </row>
    <row r="28" spans="3:13" ht="18" customHeight="1" thickTop="1" x14ac:dyDescent="0.55000000000000004">
      <c r="C28" s="9"/>
      <c r="D28" s="70"/>
      <c r="E28" s="70"/>
      <c r="F28" s="71"/>
      <c r="G28" s="146"/>
      <c r="H28" s="147"/>
      <c r="I28" s="148"/>
      <c r="J28" s="148"/>
      <c r="K28" s="149" t="s">
        <v>29</v>
      </c>
      <c r="L28" s="150">
        <f>SUM(L25:L27)</f>
        <v>0</v>
      </c>
      <c r="M28" s="72"/>
    </row>
    <row r="29" spans="3:13" ht="18" customHeight="1" x14ac:dyDescent="0.55000000000000004">
      <c r="C29" s="9"/>
      <c r="D29" s="42" t="s">
        <v>53</v>
      </c>
      <c r="E29" s="11" t="s">
        <v>75</v>
      </c>
      <c r="F29" s="3" t="s">
        <v>76</v>
      </c>
      <c r="G29" s="151"/>
      <c r="H29" s="22"/>
      <c r="I29" s="4"/>
      <c r="J29" s="4"/>
      <c r="K29" s="4"/>
      <c r="L29" s="152">
        <f>G29*J29*K29</f>
        <v>0</v>
      </c>
      <c r="M29" s="3"/>
    </row>
    <row r="30" spans="3:13" ht="18" customHeight="1" x14ac:dyDescent="0.55000000000000004">
      <c r="C30" s="9"/>
      <c r="D30" s="44"/>
      <c r="E30" s="11"/>
      <c r="F30" s="12" t="s">
        <v>77</v>
      </c>
      <c r="G30" s="153"/>
      <c r="H30" s="23"/>
      <c r="I30" s="13"/>
      <c r="J30" s="13"/>
      <c r="K30" s="4"/>
      <c r="L30" s="152">
        <f t="shared" ref="L30:L31" si="3">G30*J30*K30</f>
        <v>0</v>
      </c>
      <c r="M30" s="3"/>
    </row>
    <row r="31" spans="3:13" ht="18" customHeight="1" thickBot="1" x14ac:dyDescent="0.6">
      <c r="C31" s="9"/>
      <c r="D31" s="44"/>
      <c r="E31" s="11"/>
      <c r="F31" s="12"/>
      <c r="G31" s="153"/>
      <c r="H31" s="23"/>
      <c r="I31" s="13"/>
      <c r="J31" s="13"/>
      <c r="K31" s="4"/>
      <c r="L31" s="154">
        <f t="shared" si="3"/>
        <v>0</v>
      </c>
      <c r="M31" s="3"/>
    </row>
    <row r="32" spans="3:13" ht="18" customHeight="1" thickTop="1" x14ac:dyDescent="0.55000000000000004">
      <c r="C32" s="9"/>
      <c r="D32" s="70"/>
      <c r="E32" s="70"/>
      <c r="F32" s="71"/>
      <c r="G32" s="146"/>
      <c r="H32" s="147"/>
      <c r="I32" s="148"/>
      <c r="J32" s="148"/>
      <c r="K32" s="149" t="s">
        <v>29</v>
      </c>
      <c r="L32" s="72">
        <f>SUM(L29:L31)</f>
        <v>0</v>
      </c>
      <c r="M32" s="72"/>
    </row>
    <row r="33" spans="3:13" ht="18" customHeight="1" x14ac:dyDescent="0.55000000000000004">
      <c r="C33" s="9"/>
      <c r="D33" s="35" t="s">
        <v>54</v>
      </c>
      <c r="E33" s="3" t="s">
        <v>97</v>
      </c>
      <c r="F33" s="11" t="s">
        <v>88</v>
      </c>
      <c r="G33" s="155"/>
      <c r="H33" s="156"/>
      <c r="I33" s="4"/>
      <c r="J33" s="4"/>
      <c r="K33" s="4"/>
      <c r="L33" s="157">
        <f>G33*K33</f>
        <v>0</v>
      </c>
      <c r="M33" s="3"/>
    </row>
    <row r="34" spans="3:13" ht="18" customHeight="1" x14ac:dyDescent="0.55000000000000004">
      <c r="C34" s="9"/>
      <c r="E34" s="3"/>
      <c r="F34" s="85" t="s">
        <v>89</v>
      </c>
      <c r="G34" s="158"/>
      <c r="H34" s="23"/>
      <c r="I34" s="4"/>
      <c r="J34" s="4"/>
      <c r="K34" s="4"/>
      <c r="L34" s="157">
        <f t="shared" ref="L34" si="4">G34*K34</f>
        <v>0</v>
      </c>
      <c r="M34" s="3"/>
    </row>
    <row r="35" spans="3:13" ht="18" customHeight="1" x14ac:dyDescent="0.55000000000000004">
      <c r="C35" s="9"/>
      <c r="E35" s="3"/>
      <c r="F35" s="85" t="s">
        <v>90</v>
      </c>
      <c r="G35" s="158"/>
      <c r="H35" s="23"/>
      <c r="I35" s="4"/>
      <c r="J35" s="4"/>
      <c r="K35" s="4"/>
      <c r="L35" s="159">
        <f>G35*K35</f>
        <v>0</v>
      </c>
      <c r="M35" s="3"/>
    </row>
    <row r="36" spans="3:13" ht="18" customHeight="1" x14ac:dyDescent="0.55000000000000004">
      <c r="C36" s="9"/>
      <c r="E36" s="3"/>
      <c r="F36" s="85" t="s">
        <v>91</v>
      </c>
      <c r="G36" s="158"/>
      <c r="H36" s="23"/>
      <c r="I36" s="4"/>
      <c r="J36" s="4"/>
      <c r="K36" s="4"/>
      <c r="L36" s="159">
        <f t="shared" ref="L36" si="5">G36*K36</f>
        <v>0</v>
      </c>
      <c r="M36" s="3"/>
    </row>
    <row r="37" spans="3:13" ht="18" customHeight="1" x14ac:dyDescent="0.55000000000000004">
      <c r="C37" s="9"/>
      <c r="E37" s="3"/>
      <c r="F37" s="85" t="s">
        <v>92</v>
      </c>
      <c r="G37" s="153"/>
      <c r="H37" s="23"/>
      <c r="I37" s="13"/>
      <c r="J37" s="160"/>
      <c r="K37" s="13"/>
      <c r="L37" s="161">
        <f>G37*K37</f>
        <v>0</v>
      </c>
      <c r="M37" s="3"/>
    </row>
    <row r="38" spans="3:13" ht="18" customHeight="1" x14ac:dyDescent="0.55000000000000004">
      <c r="C38" s="9"/>
      <c r="E38" s="3"/>
      <c r="F38" s="85" t="s">
        <v>93</v>
      </c>
      <c r="G38" s="153"/>
      <c r="H38" s="23"/>
      <c r="I38" s="13"/>
      <c r="J38" s="160"/>
      <c r="K38" s="4"/>
      <c r="L38" s="161">
        <f t="shared" ref="L38" si="6">G38*K38</f>
        <v>0</v>
      </c>
      <c r="M38" s="3"/>
    </row>
    <row r="39" spans="3:13" ht="18" customHeight="1" x14ac:dyDescent="0.55000000000000004">
      <c r="C39" s="9"/>
      <c r="E39" s="3"/>
      <c r="F39" s="85" t="s">
        <v>94</v>
      </c>
      <c r="G39" s="153"/>
      <c r="H39" s="23"/>
      <c r="I39" s="13"/>
      <c r="J39" s="160"/>
      <c r="K39" s="4"/>
      <c r="L39" s="161">
        <f>G39*K39</f>
        <v>0</v>
      </c>
      <c r="M39" s="3"/>
    </row>
    <row r="40" spans="3:13" ht="18" customHeight="1" x14ac:dyDescent="0.55000000000000004">
      <c r="C40" s="9"/>
      <c r="E40" s="3"/>
      <c r="F40" s="85" t="s">
        <v>95</v>
      </c>
      <c r="G40" s="153"/>
      <c r="H40" s="23"/>
      <c r="I40" s="13"/>
      <c r="J40" s="160"/>
      <c r="K40" s="4"/>
      <c r="L40" s="161">
        <f t="shared" ref="L40:L41" si="7">G40*K40</f>
        <v>0</v>
      </c>
      <c r="M40" s="3"/>
    </row>
    <row r="41" spans="3:13" ht="18" customHeight="1" x14ac:dyDescent="0.55000000000000004">
      <c r="C41" s="9"/>
      <c r="E41" s="3"/>
      <c r="F41" s="179" t="s">
        <v>96</v>
      </c>
      <c r="G41" s="153"/>
      <c r="H41" s="23"/>
      <c r="I41" s="13"/>
      <c r="J41" s="160"/>
      <c r="K41" s="13"/>
      <c r="L41" s="161">
        <f t="shared" si="7"/>
        <v>0</v>
      </c>
      <c r="M41" s="12"/>
    </row>
    <row r="42" spans="3:13" ht="18" customHeight="1" thickBot="1" x14ac:dyDescent="0.6">
      <c r="C42" s="9"/>
      <c r="E42" s="3"/>
      <c r="F42" s="179"/>
      <c r="G42" s="153"/>
      <c r="H42" s="23"/>
      <c r="I42" s="13"/>
      <c r="J42" s="160"/>
      <c r="K42" s="13"/>
      <c r="L42" s="161">
        <f>G42*K42</f>
        <v>0</v>
      </c>
      <c r="M42" s="12"/>
    </row>
    <row r="43" spans="3:13" ht="18" customHeight="1" thickTop="1" x14ac:dyDescent="0.55000000000000004">
      <c r="C43" s="9"/>
      <c r="E43" s="73"/>
      <c r="F43" s="66"/>
      <c r="G43" s="134"/>
      <c r="H43" s="135"/>
      <c r="I43" s="136"/>
      <c r="J43" s="136"/>
      <c r="K43" s="137" t="s">
        <v>79</v>
      </c>
      <c r="L43" s="67">
        <f>SUM(L33:L42)</f>
        <v>0</v>
      </c>
      <c r="M43" s="67"/>
    </row>
    <row r="44" spans="3:13" ht="18" customHeight="1" x14ac:dyDescent="0.55000000000000004">
      <c r="C44" s="9"/>
      <c r="E44" s="3" t="s">
        <v>80</v>
      </c>
      <c r="F44" s="12" t="s">
        <v>81</v>
      </c>
      <c r="G44" s="153"/>
      <c r="H44" s="23"/>
      <c r="I44" s="13"/>
      <c r="J44" s="13"/>
      <c r="K44" s="4"/>
      <c r="L44" s="161">
        <f>G44*K44</f>
        <v>0</v>
      </c>
      <c r="M44" s="3"/>
    </row>
    <row r="45" spans="3:13" ht="18" customHeight="1" x14ac:dyDescent="0.55000000000000004">
      <c r="C45" s="9"/>
      <c r="E45" s="3"/>
      <c r="F45" s="12" t="s">
        <v>81</v>
      </c>
      <c r="G45" s="153"/>
      <c r="H45" s="23"/>
      <c r="I45" s="13"/>
      <c r="J45" s="13"/>
      <c r="K45" s="4"/>
      <c r="L45" s="161">
        <f>G45*K45</f>
        <v>0</v>
      </c>
      <c r="M45" s="3"/>
    </row>
    <row r="46" spans="3:13" ht="18" customHeight="1" thickBot="1" x14ac:dyDescent="0.6">
      <c r="C46" s="9"/>
      <c r="E46" s="3"/>
      <c r="F46" s="12"/>
      <c r="G46" s="153"/>
      <c r="H46" s="23"/>
      <c r="I46" s="13"/>
      <c r="J46" s="4"/>
      <c r="K46" s="4"/>
      <c r="L46" s="161">
        <f>G46*K46</f>
        <v>0</v>
      </c>
      <c r="M46" s="3"/>
    </row>
    <row r="47" spans="3:13" ht="18" customHeight="1" thickTop="1" thickBot="1" x14ac:dyDescent="0.6">
      <c r="C47" s="9"/>
      <c r="D47" s="16"/>
      <c r="E47" s="162"/>
      <c r="F47" s="163"/>
      <c r="G47" s="164"/>
      <c r="H47" s="165"/>
      <c r="I47" s="166"/>
      <c r="J47" s="166"/>
      <c r="K47" s="167" t="s">
        <v>82</v>
      </c>
      <c r="L47" s="168">
        <f>SUM(L44:L46)</f>
        <v>0</v>
      </c>
      <c r="M47" s="169"/>
    </row>
    <row r="48" spans="3:13" ht="18" customHeight="1" thickTop="1" x14ac:dyDescent="0.55000000000000004">
      <c r="C48" s="9"/>
      <c r="D48" s="16"/>
      <c r="E48" s="3" t="s">
        <v>83</v>
      </c>
      <c r="F48" s="3" t="s">
        <v>78</v>
      </c>
      <c r="G48" s="151"/>
      <c r="H48" s="22"/>
      <c r="I48" s="4"/>
      <c r="J48" s="4"/>
      <c r="K48" s="4"/>
      <c r="L48" s="159">
        <f>G48*K48</f>
        <v>0</v>
      </c>
      <c r="M48" s="170"/>
    </row>
    <row r="49" spans="3:13" ht="18" customHeight="1" x14ac:dyDescent="0.55000000000000004">
      <c r="C49" s="9"/>
      <c r="D49" s="16"/>
      <c r="E49" s="3"/>
      <c r="F49" s="3" t="s">
        <v>78</v>
      </c>
      <c r="G49" s="151"/>
      <c r="H49" s="22"/>
      <c r="I49" s="4"/>
      <c r="J49" s="4"/>
      <c r="K49" s="4"/>
      <c r="L49" s="159">
        <f>G49*K49</f>
        <v>0</v>
      </c>
      <c r="M49" s="3"/>
    </row>
    <row r="50" spans="3:13" ht="18" customHeight="1" thickBot="1" x14ac:dyDescent="0.6">
      <c r="C50" s="9"/>
      <c r="D50" s="16"/>
      <c r="E50" s="3"/>
      <c r="F50" s="3"/>
      <c r="G50" s="153"/>
      <c r="H50" s="23"/>
      <c r="I50" s="13"/>
      <c r="J50" s="4"/>
      <c r="K50" s="4"/>
      <c r="L50" s="159">
        <f>G50*K50</f>
        <v>0</v>
      </c>
      <c r="M50" s="3"/>
    </row>
    <row r="51" spans="3:13" ht="18" customHeight="1" thickTop="1" thickBot="1" x14ac:dyDescent="0.6">
      <c r="C51" s="9"/>
      <c r="D51" s="17"/>
      <c r="E51" s="162"/>
      <c r="F51" s="163"/>
      <c r="G51" s="164"/>
      <c r="H51" s="165"/>
      <c r="I51" s="166"/>
      <c r="J51" s="166"/>
      <c r="K51" s="167" t="s">
        <v>84</v>
      </c>
      <c r="L51" s="168">
        <f>SUM(L48:L50)</f>
        <v>0</v>
      </c>
      <c r="M51" s="169"/>
    </row>
    <row r="52" spans="3:13" ht="18" customHeight="1" thickTop="1" x14ac:dyDescent="0.55000000000000004">
      <c r="C52" s="9"/>
      <c r="D52" s="70"/>
      <c r="E52" s="70"/>
      <c r="F52" s="71"/>
      <c r="G52" s="146"/>
      <c r="H52" s="147"/>
      <c r="I52" s="148"/>
      <c r="J52" s="148"/>
      <c r="K52" s="149" t="s">
        <v>29</v>
      </c>
      <c r="L52" s="171">
        <f>SUM(L43,L47,L51)</f>
        <v>0</v>
      </c>
      <c r="M52" s="72"/>
    </row>
    <row r="53" spans="3:13" ht="18" customHeight="1" x14ac:dyDescent="0.55000000000000004">
      <c r="C53" s="9"/>
      <c r="D53" s="42" t="s">
        <v>63</v>
      </c>
      <c r="E53" s="3" t="s">
        <v>107</v>
      </c>
      <c r="F53" s="3" t="s">
        <v>108</v>
      </c>
      <c r="G53" s="112"/>
      <c r="H53" s="99"/>
      <c r="I53" s="99"/>
      <c r="J53" s="99"/>
      <c r="K53" s="99"/>
      <c r="L53" s="93">
        <f>G53*J53*K53</f>
        <v>0</v>
      </c>
      <c r="M53" s="3"/>
    </row>
    <row r="54" spans="3:13" ht="18" customHeight="1" x14ac:dyDescent="0.55000000000000004">
      <c r="C54" s="9"/>
      <c r="D54" s="44"/>
      <c r="E54" s="3"/>
      <c r="F54" s="12" t="s">
        <v>109</v>
      </c>
      <c r="G54" s="116"/>
      <c r="H54" s="117"/>
      <c r="I54" s="117"/>
      <c r="J54" s="117"/>
      <c r="K54" s="117"/>
      <c r="L54" s="93">
        <f t="shared" ref="L54:L57" si="8">G54*J54*K54</f>
        <v>0</v>
      </c>
      <c r="M54" s="3"/>
    </row>
    <row r="55" spans="3:13" ht="18" customHeight="1" x14ac:dyDescent="0.55000000000000004">
      <c r="C55" s="9"/>
      <c r="D55" s="44"/>
      <c r="E55" s="3"/>
      <c r="F55" s="12" t="s">
        <v>109</v>
      </c>
      <c r="G55" s="116"/>
      <c r="H55" s="117"/>
      <c r="I55" s="117"/>
      <c r="J55" s="117"/>
      <c r="K55" s="117"/>
      <c r="L55" s="93">
        <f t="shared" si="8"/>
        <v>0</v>
      </c>
      <c r="M55" s="3"/>
    </row>
    <row r="56" spans="3:13" ht="18" customHeight="1" x14ac:dyDescent="0.55000000000000004">
      <c r="C56" s="9"/>
      <c r="D56" s="44"/>
      <c r="E56" s="3" t="s">
        <v>112</v>
      </c>
      <c r="F56" s="12" t="s">
        <v>113</v>
      </c>
      <c r="G56" s="116"/>
      <c r="H56" s="117"/>
      <c r="I56" s="117"/>
      <c r="J56" s="117"/>
      <c r="K56" s="117"/>
      <c r="L56" s="93">
        <f t="shared" si="8"/>
        <v>0</v>
      </c>
      <c r="M56" s="3"/>
    </row>
    <row r="57" spans="3:13" ht="18" customHeight="1" x14ac:dyDescent="0.55000000000000004">
      <c r="C57" s="9"/>
      <c r="D57" s="44"/>
      <c r="E57" s="3"/>
      <c r="F57" s="12"/>
      <c r="G57" s="116"/>
      <c r="H57" s="117"/>
      <c r="I57" s="117"/>
      <c r="J57" s="117"/>
      <c r="K57" s="117"/>
      <c r="L57" s="93">
        <f t="shared" si="8"/>
        <v>0</v>
      </c>
      <c r="M57" s="3"/>
    </row>
    <row r="58" spans="3:13" ht="18" customHeight="1" x14ac:dyDescent="0.55000000000000004">
      <c r="C58" s="9"/>
      <c r="D58" s="44"/>
      <c r="E58" s="3"/>
      <c r="F58" s="12"/>
      <c r="G58" s="116"/>
      <c r="H58" s="117"/>
      <c r="I58" s="117"/>
      <c r="J58" s="117"/>
      <c r="K58" s="117"/>
      <c r="L58" s="93">
        <f t="shared" ref="L58:L68" si="9">G58*K58</f>
        <v>0</v>
      </c>
      <c r="M58" s="3"/>
    </row>
    <row r="59" spans="3:13" ht="18" customHeight="1" x14ac:dyDescent="0.55000000000000004">
      <c r="C59" s="9"/>
      <c r="D59" s="44"/>
      <c r="E59" s="3"/>
      <c r="F59" s="12"/>
      <c r="G59" s="116"/>
      <c r="H59" s="117"/>
      <c r="I59" s="117"/>
      <c r="J59" s="117"/>
      <c r="K59" s="117"/>
      <c r="L59" s="93">
        <f t="shared" si="9"/>
        <v>0</v>
      </c>
      <c r="M59" s="3"/>
    </row>
    <row r="60" spans="3:13" ht="18" customHeight="1" x14ac:dyDescent="0.55000000000000004">
      <c r="C60" s="9"/>
      <c r="D60" s="44"/>
      <c r="E60" s="3"/>
      <c r="F60" s="12"/>
      <c r="G60" s="116"/>
      <c r="H60" s="117"/>
      <c r="I60" s="117"/>
      <c r="J60" s="117"/>
      <c r="K60" s="117"/>
      <c r="L60" s="93">
        <f t="shared" si="9"/>
        <v>0</v>
      </c>
      <c r="M60" s="3"/>
    </row>
    <row r="61" spans="3:13" ht="18" customHeight="1" x14ac:dyDescent="0.55000000000000004">
      <c r="C61" s="9"/>
      <c r="D61" s="44"/>
      <c r="E61" s="3"/>
      <c r="F61" s="12"/>
      <c r="G61" s="116"/>
      <c r="H61" s="117"/>
      <c r="I61" s="117"/>
      <c r="J61" s="117"/>
      <c r="K61" s="117"/>
      <c r="L61" s="93">
        <f t="shared" si="9"/>
        <v>0</v>
      </c>
      <c r="M61" s="3"/>
    </row>
    <row r="62" spans="3:13" ht="18" customHeight="1" x14ac:dyDescent="0.55000000000000004">
      <c r="C62" s="9"/>
      <c r="D62" s="44"/>
      <c r="E62" s="3"/>
      <c r="F62" s="12"/>
      <c r="G62" s="116"/>
      <c r="H62" s="117"/>
      <c r="I62" s="117"/>
      <c r="J62" s="117"/>
      <c r="K62" s="117"/>
      <c r="L62" s="93">
        <f t="shared" si="9"/>
        <v>0</v>
      </c>
      <c r="M62" s="3"/>
    </row>
    <row r="63" spans="3:13" ht="18" customHeight="1" x14ac:dyDescent="0.55000000000000004">
      <c r="C63" s="9"/>
      <c r="D63" s="44"/>
      <c r="E63" s="3"/>
      <c r="F63" s="12"/>
      <c r="G63" s="116"/>
      <c r="H63" s="117"/>
      <c r="I63" s="117"/>
      <c r="J63" s="117"/>
      <c r="K63" s="117"/>
      <c r="L63" s="93">
        <f t="shared" si="9"/>
        <v>0</v>
      </c>
      <c r="M63" s="3"/>
    </row>
    <row r="64" spans="3:13" ht="18" customHeight="1" x14ac:dyDescent="0.55000000000000004">
      <c r="C64" s="9"/>
      <c r="D64" s="44"/>
      <c r="E64" s="3"/>
      <c r="F64" s="12"/>
      <c r="G64" s="116"/>
      <c r="H64" s="117"/>
      <c r="I64" s="117"/>
      <c r="J64" s="117"/>
      <c r="K64" s="117"/>
      <c r="L64" s="93">
        <f t="shared" si="9"/>
        <v>0</v>
      </c>
      <c r="M64" s="3"/>
    </row>
    <row r="65" spans="3:13" ht="18" customHeight="1" x14ac:dyDescent="0.55000000000000004">
      <c r="C65" s="9"/>
      <c r="D65" s="44"/>
      <c r="E65" s="3"/>
      <c r="F65" s="12"/>
      <c r="G65" s="116"/>
      <c r="H65" s="117"/>
      <c r="I65" s="117"/>
      <c r="J65" s="117"/>
      <c r="K65" s="117"/>
      <c r="L65" s="93">
        <f t="shared" si="9"/>
        <v>0</v>
      </c>
      <c r="M65" s="3"/>
    </row>
    <row r="66" spans="3:13" ht="18" customHeight="1" x14ac:dyDescent="0.55000000000000004">
      <c r="C66" s="9"/>
      <c r="D66" s="44"/>
      <c r="E66" s="3"/>
      <c r="F66" s="12"/>
      <c r="G66" s="116"/>
      <c r="H66" s="117"/>
      <c r="I66" s="117"/>
      <c r="J66" s="117"/>
      <c r="K66" s="117"/>
      <c r="L66" s="93">
        <f t="shared" si="9"/>
        <v>0</v>
      </c>
      <c r="M66" s="3"/>
    </row>
    <row r="67" spans="3:13" ht="18" customHeight="1" x14ac:dyDescent="0.55000000000000004">
      <c r="C67" s="9"/>
      <c r="D67" s="44"/>
      <c r="E67" s="3"/>
      <c r="F67" s="12"/>
      <c r="G67" s="116"/>
      <c r="H67" s="117"/>
      <c r="I67" s="117"/>
      <c r="J67" s="117"/>
      <c r="K67" s="117"/>
      <c r="L67" s="93">
        <f t="shared" si="9"/>
        <v>0</v>
      </c>
      <c r="M67" s="3"/>
    </row>
    <row r="68" spans="3:13" ht="18" customHeight="1" thickBot="1" x14ac:dyDescent="0.6">
      <c r="C68" s="9"/>
      <c r="D68" s="44"/>
      <c r="E68" s="74"/>
      <c r="F68" s="12"/>
      <c r="G68" s="116"/>
      <c r="H68" s="117"/>
      <c r="I68" s="117"/>
      <c r="J68" s="117"/>
      <c r="K68" s="117"/>
      <c r="L68" s="94">
        <f t="shared" si="9"/>
        <v>0</v>
      </c>
      <c r="M68" s="3"/>
    </row>
    <row r="69" spans="3:13" ht="18" customHeight="1" thickTop="1" x14ac:dyDescent="0.55000000000000004">
      <c r="C69" s="9"/>
      <c r="D69" s="70"/>
      <c r="E69" s="70"/>
      <c r="F69" s="71"/>
      <c r="G69" s="113"/>
      <c r="H69" s="114"/>
      <c r="I69" s="114"/>
      <c r="J69" s="114"/>
      <c r="K69" s="115" t="s">
        <v>29</v>
      </c>
      <c r="L69" s="97">
        <v>1510000</v>
      </c>
      <c r="M69" s="72"/>
    </row>
    <row r="70" spans="3:13" ht="18" customHeight="1" x14ac:dyDescent="0.55000000000000004">
      <c r="C70" s="9"/>
      <c r="D70" s="42" t="s">
        <v>64</v>
      </c>
      <c r="E70" s="75" t="s">
        <v>110</v>
      </c>
      <c r="F70" s="3" t="s">
        <v>111</v>
      </c>
      <c r="G70" s="107"/>
      <c r="H70" s="100"/>
      <c r="I70" s="100"/>
      <c r="J70" s="100"/>
      <c r="K70" s="100"/>
      <c r="L70" s="90">
        <f>G70*K70</f>
        <v>0</v>
      </c>
      <c r="M70" s="3"/>
    </row>
    <row r="71" spans="3:13" ht="18" customHeight="1" x14ac:dyDescent="0.55000000000000004">
      <c r="C71" s="9"/>
      <c r="D71" s="44"/>
      <c r="E71" s="75"/>
      <c r="F71" s="3"/>
      <c r="G71" s="116"/>
      <c r="H71" s="117"/>
      <c r="I71" s="117"/>
      <c r="J71" s="117"/>
      <c r="K71" s="117"/>
      <c r="L71" s="90">
        <f t="shared" ref="L71:L72" si="10">G71*K71</f>
        <v>0</v>
      </c>
      <c r="M71" s="3"/>
    </row>
    <row r="72" spans="3:13" ht="18" customHeight="1" x14ac:dyDescent="0.55000000000000004">
      <c r="C72" s="9"/>
      <c r="D72" s="44"/>
      <c r="E72" s="75"/>
      <c r="F72" s="12"/>
      <c r="G72" s="116"/>
      <c r="H72" s="117"/>
      <c r="I72" s="117"/>
      <c r="J72" s="100"/>
      <c r="K72" s="100"/>
      <c r="L72" s="90">
        <f t="shared" si="10"/>
        <v>0</v>
      </c>
      <c r="M72" s="3"/>
    </row>
    <row r="73" spans="3:13" ht="18" customHeight="1" x14ac:dyDescent="0.55000000000000004">
      <c r="C73" s="9"/>
      <c r="D73" s="44"/>
      <c r="E73" s="75"/>
      <c r="F73" s="12"/>
      <c r="G73" s="116"/>
      <c r="H73" s="117"/>
      <c r="I73" s="117"/>
      <c r="J73" s="100"/>
      <c r="K73" s="100"/>
      <c r="L73" s="90">
        <f>G73*K73</f>
        <v>0</v>
      </c>
    </row>
    <row r="74" spans="3:13" ht="18" customHeight="1" x14ac:dyDescent="0.55000000000000004">
      <c r="C74" s="9"/>
      <c r="D74" s="44"/>
      <c r="E74" s="3"/>
      <c r="F74" s="12"/>
      <c r="G74" s="116"/>
      <c r="H74" s="117"/>
      <c r="I74" s="117"/>
      <c r="J74" s="100"/>
      <c r="K74" s="100"/>
      <c r="L74" s="90">
        <f t="shared" ref="L74:L76" si="11">G74*K74</f>
        <v>0</v>
      </c>
      <c r="M74" s="3"/>
    </row>
    <row r="75" spans="3:13" ht="18" customHeight="1" x14ac:dyDescent="0.55000000000000004">
      <c r="C75" s="9"/>
      <c r="D75" s="44"/>
      <c r="E75" s="3"/>
      <c r="F75" s="76"/>
      <c r="G75" s="116"/>
      <c r="H75" s="117"/>
      <c r="I75" s="117"/>
      <c r="J75" s="100"/>
      <c r="K75" s="100"/>
      <c r="L75" s="90">
        <f t="shared" si="11"/>
        <v>0</v>
      </c>
      <c r="M75" s="3"/>
    </row>
    <row r="76" spans="3:13" ht="18" customHeight="1" x14ac:dyDescent="0.55000000000000004">
      <c r="C76" s="9"/>
      <c r="D76" s="44"/>
      <c r="E76" s="3"/>
      <c r="F76" s="76"/>
      <c r="G76" s="116"/>
      <c r="H76" s="117"/>
      <c r="I76" s="117"/>
      <c r="J76" s="100"/>
      <c r="K76" s="100"/>
      <c r="L76" s="90">
        <f t="shared" si="11"/>
        <v>0</v>
      </c>
      <c r="M76" s="3"/>
    </row>
    <row r="77" spans="3:13" ht="18" customHeight="1" x14ac:dyDescent="0.55000000000000004">
      <c r="C77" s="9"/>
      <c r="D77" s="44"/>
      <c r="E77" s="3"/>
      <c r="F77" s="76"/>
      <c r="G77" s="116"/>
      <c r="H77" s="117"/>
      <c r="I77" s="117"/>
      <c r="J77" s="100"/>
      <c r="K77" s="100"/>
      <c r="L77" s="90">
        <f>G77*K77</f>
        <v>0</v>
      </c>
      <c r="M77" s="3"/>
    </row>
    <row r="78" spans="3:13" ht="18" customHeight="1" x14ac:dyDescent="0.55000000000000004">
      <c r="C78" s="9"/>
      <c r="D78" s="44"/>
      <c r="E78" s="3"/>
      <c r="F78" s="76"/>
      <c r="G78" s="116"/>
      <c r="H78" s="117"/>
      <c r="I78" s="117"/>
      <c r="J78" s="100"/>
      <c r="K78" s="100"/>
      <c r="L78" s="90">
        <f>G78*K78</f>
        <v>0</v>
      </c>
      <c r="M78" s="3"/>
    </row>
    <row r="79" spans="3:13" ht="18" customHeight="1" x14ac:dyDescent="0.55000000000000004">
      <c r="C79" s="9"/>
      <c r="D79" s="44"/>
      <c r="E79" s="3"/>
      <c r="F79" s="76"/>
      <c r="G79" s="116"/>
      <c r="H79" s="117"/>
      <c r="I79" s="117"/>
      <c r="J79" s="100"/>
      <c r="K79" s="100"/>
      <c r="L79" s="90">
        <f>G79*K79</f>
        <v>0</v>
      </c>
      <c r="M79" s="3"/>
    </row>
    <row r="80" spans="3:13" ht="18" customHeight="1" thickBot="1" x14ac:dyDescent="0.6">
      <c r="C80" s="9"/>
      <c r="D80" s="44"/>
      <c r="E80" s="75"/>
      <c r="F80" s="76"/>
      <c r="G80" s="116"/>
      <c r="H80" s="117"/>
      <c r="I80" s="117"/>
      <c r="J80" s="100"/>
      <c r="K80" s="100"/>
      <c r="L80" s="94">
        <f t="shared" ref="L80" si="12">G80*K80</f>
        <v>0</v>
      </c>
      <c r="M80" s="3"/>
    </row>
    <row r="81" spans="2:13" ht="18" customHeight="1" thickTop="1" x14ac:dyDescent="0.55000000000000004">
      <c r="C81" s="9"/>
      <c r="D81" s="70"/>
      <c r="E81" s="70"/>
      <c r="F81" s="71"/>
      <c r="G81" s="113"/>
      <c r="H81" s="114"/>
      <c r="I81" s="114"/>
      <c r="J81" s="114"/>
      <c r="K81" s="115" t="s">
        <v>29</v>
      </c>
      <c r="L81" s="95">
        <v>840000</v>
      </c>
      <c r="M81" s="72"/>
    </row>
    <row r="82" spans="2:13" ht="18" customHeight="1" x14ac:dyDescent="0.55000000000000004">
      <c r="C82" s="9"/>
      <c r="D82" s="217" t="s">
        <v>65</v>
      </c>
      <c r="E82" s="3" t="s">
        <v>85</v>
      </c>
      <c r="F82" s="12" t="s">
        <v>86</v>
      </c>
      <c r="G82" s="151"/>
      <c r="H82" s="22"/>
      <c r="I82" s="4"/>
      <c r="J82" s="4"/>
      <c r="K82" s="4"/>
      <c r="L82" s="159">
        <v>100000</v>
      </c>
      <c r="M82" s="3" t="s">
        <v>101</v>
      </c>
    </row>
    <row r="83" spans="2:13" ht="18" customHeight="1" x14ac:dyDescent="0.55000000000000004">
      <c r="C83" s="9"/>
      <c r="D83" s="218"/>
      <c r="E83" s="3"/>
      <c r="F83" s="12" t="s">
        <v>86</v>
      </c>
      <c r="G83" s="153"/>
      <c r="H83" s="23"/>
      <c r="I83" s="13"/>
      <c r="J83" s="13"/>
      <c r="K83" s="13"/>
      <c r="L83" s="173">
        <f>G83*J83*K83</f>
        <v>0</v>
      </c>
      <c r="M83" s="3"/>
    </row>
    <row r="84" spans="2:13" ht="18" customHeight="1" thickBot="1" x14ac:dyDescent="0.6">
      <c r="C84" s="9"/>
      <c r="D84" s="218"/>
      <c r="E84" s="3"/>
      <c r="F84" s="12"/>
      <c r="G84" s="153"/>
      <c r="H84" s="23"/>
      <c r="I84" s="13"/>
      <c r="J84" s="13"/>
      <c r="K84" s="13"/>
      <c r="L84" s="173">
        <f>G84*J84*K84</f>
        <v>0</v>
      </c>
      <c r="M84" s="3"/>
    </row>
    <row r="85" spans="2:13" ht="18" customHeight="1" thickTop="1" x14ac:dyDescent="0.55000000000000004">
      <c r="C85" s="9"/>
      <c r="D85" s="70"/>
      <c r="E85" s="70"/>
      <c r="F85" s="71"/>
      <c r="G85" s="146"/>
      <c r="H85" s="147"/>
      <c r="I85" s="148"/>
      <c r="J85" s="148"/>
      <c r="K85" s="149" t="s">
        <v>29</v>
      </c>
      <c r="L85" s="72">
        <f>SUM(L82:L84)</f>
        <v>100000</v>
      </c>
      <c r="M85" s="72"/>
    </row>
    <row r="86" spans="2:13" ht="18" customHeight="1" x14ac:dyDescent="0.55000000000000004">
      <c r="C86" s="9"/>
      <c r="D86" s="77" t="s">
        <v>48</v>
      </c>
      <c r="E86" s="78" t="s">
        <v>106</v>
      </c>
      <c r="F86" s="12" t="s">
        <v>78</v>
      </c>
      <c r="G86" s="151"/>
      <c r="H86" s="22"/>
      <c r="I86" s="4"/>
      <c r="J86" s="4"/>
      <c r="K86" s="4"/>
      <c r="L86" s="5">
        <f>L24*0.1</f>
        <v>1270000</v>
      </c>
      <c r="M86" s="3" t="s">
        <v>100</v>
      </c>
    </row>
    <row r="87" spans="2:13" ht="18" customHeight="1" x14ac:dyDescent="0.55000000000000004">
      <c r="C87" s="9"/>
      <c r="D87" s="79"/>
      <c r="E87" s="78" t="s">
        <v>115</v>
      </c>
      <c r="F87" s="12" t="s">
        <v>78</v>
      </c>
      <c r="G87" s="151"/>
      <c r="H87" s="23"/>
      <c r="I87" s="13"/>
      <c r="J87" s="13"/>
      <c r="K87" s="13"/>
      <c r="L87" s="159">
        <f>G87*K87</f>
        <v>0</v>
      </c>
      <c r="M87" s="3"/>
    </row>
    <row r="88" spans="2:13" ht="18" customHeight="1" x14ac:dyDescent="0.55000000000000004">
      <c r="C88" s="9"/>
      <c r="D88" s="79"/>
      <c r="E88" s="78"/>
      <c r="F88" s="12" t="s">
        <v>78</v>
      </c>
      <c r="G88" s="151"/>
      <c r="H88" s="23"/>
      <c r="I88" s="13"/>
      <c r="J88" s="13"/>
      <c r="K88" s="13"/>
      <c r="L88" s="159">
        <f>G88*K88</f>
        <v>0</v>
      </c>
      <c r="M88" s="3"/>
    </row>
    <row r="89" spans="2:13" ht="18" customHeight="1" thickBot="1" x14ac:dyDescent="0.6">
      <c r="C89" s="9"/>
      <c r="D89" s="79"/>
      <c r="E89" s="75" t="s">
        <v>114</v>
      </c>
      <c r="F89" s="12"/>
      <c r="G89" s="153"/>
      <c r="H89" s="23"/>
      <c r="I89" s="13"/>
      <c r="J89" s="13"/>
      <c r="K89" s="13"/>
      <c r="L89" s="8">
        <f>G89*J89*K89</f>
        <v>0</v>
      </c>
      <c r="M89" s="3"/>
    </row>
    <row r="90" spans="2:13" ht="18" customHeight="1" thickTop="1" x14ac:dyDescent="0.55000000000000004">
      <c r="C90" s="11"/>
      <c r="D90" s="70"/>
      <c r="E90" s="70"/>
      <c r="F90" s="71"/>
      <c r="G90" s="146"/>
      <c r="H90" s="147"/>
      <c r="I90" s="148"/>
      <c r="J90" s="148"/>
      <c r="K90" s="149" t="s">
        <v>29</v>
      </c>
      <c r="L90" s="171">
        <f>SUM(L86:L89)</f>
        <v>1270000</v>
      </c>
      <c r="M90" s="72"/>
    </row>
    <row r="91" spans="2:13" ht="18" customHeight="1" x14ac:dyDescent="0.55000000000000004">
      <c r="I91" s="186" t="s">
        <v>49</v>
      </c>
      <c r="J91" s="187"/>
      <c r="K91" s="188"/>
      <c r="L91" s="174">
        <f>SUM(L24,L28,L32,L52,,L69,L81,L85,L90)</f>
        <v>16420000</v>
      </c>
    </row>
    <row r="92" spans="2:13" ht="18" customHeight="1" x14ac:dyDescent="0.55000000000000004">
      <c r="I92" s="24"/>
      <c r="J92" s="25"/>
      <c r="K92" s="26" t="s">
        <v>30</v>
      </c>
      <c r="L92" s="174">
        <f>L91-L93</f>
        <v>16420000</v>
      </c>
    </row>
    <row r="93" spans="2:13" ht="18" customHeight="1" x14ac:dyDescent="0.55000000000000004">
      <c r="I93" s="24"/>
      <c r="J93" s="25"/>
      <c r="K93" s="26" t="s">
        <v>31</v>
      </c>
      <c r="L93" s="174">
        <v>0</v>
      </c>
    </row>
    <row r="94" spans="2:13" ht="18" customHeight="1" x14ac:dyDescent="0.55000000000000004">
      <c r="I94" s="186" t="s">
        <v>32</v>
      </c>
      <c r="J94" s="187"/>
      <c r="K94" s="188"/>
      <c r="L94" s="10">
        <f>L92*0.1</f>
        <v>1642000</v>
      </c>
    </row>
    <row r="95" spans="2:13" ht="18" customHeight="1" x14ac:dyDescent="0.55000000000000004">
      <c r="I95" s="189" t="s">
        <v>33</v>
      </c>
      <c r="J95" s="190"/>
      <c r="K95" s="191"/>
      <c r="L95" s="15">
        <f>SUM(L92:L94)</f>
        <v>18062000</v>
      </c>
    </row>
    <row r="96" spans="2:13" x14ac:dyDescent="0.55000000000000004">
      <c r="B96" s="18" t="s">
        <v>66</v>
      </c>
      <c r="C96" s="18" t="s">
        <v>67</v>
      </c>
      <c r="H96" s="1"/>
    </row>
    <row r="97" spans="3:13" x14ac:dyDescent="0.55000000000000004">
      <c r="C97" s="2" t="s">
        <v>39</v>
      </c>
      <c r="D97" s="2" t="s">
        <v>40</v>
      </c>
      <c r="E97" s="2" t="s">
        <v>68</v>
      </c>
      <c r="F97" s="2" t="s">
        <v>42</v>
      </c>
      <c r="G97" s="175" t="s">
        <v>55</v>
      </c>
      <c r="H97" s="21" t="s">
        <v>43</v>
      </c>
      <c r="I97" s="2" t="s">
        <v>44</v>
      </c>
      <c r="J97" s="2" t="s">
        <v>45</v>
      </c>
      <c r="K97" s="2" t="s">
        <v>69</v>
      </c>
      <c r="L97" s="124" t="s">
        <v>46</v>
      </c>
      <c r="M97" s="2"/>
    </row>
    <row r="98" spans="3:13" ht="18" customHeight="1" x14ac:dyDescent="0.55000000000000004">
      <c r="C98" s="12" t="s">
        <v>87</v>
      </c>
      <c r="D98" s="80"/>
      <c r="E98" s="81"/>
      <c r="F98" s="81"/>
      <c r="G98" s="155"/>
      <c r="H98" s="156"/>
      <c r="I98" s="172"/>
      <c r="J98" s="172"/>
      <c r="K98" s="4"/>
      <c r="L98" s="159">
        <f>G98*K98</f>
        <v>0</v>
      </c>
      <c r="M98" s="3"/>
    </row>
    <row r="99" spans="3:13" ht="18" customHeight="1" x14ac:dyDescent="0.55000000000000004">
      <c r="C99" s="9"/>
      <c r="D99" s="82"/>
      <c r="E99" s="78"/>
      <c r="F99" s="81"/>
      <c r="G99" s="155"/>
      <c r="H99" s="156"/>
      <c r="I99" s="172"/>
      <c r="J99" s="172"/>
      <c r="K99" s="4"/>
      <c r="L99" s="159">
        <f>G99*K99</f>
        <v>0</v>
      </c>
      <c r="M99" s="3"/>
    </row>
    <row r="100" spans="3:13" ht="18" customHeight="1" thickBot="1" x14ac:dyDescent="0.6">
      <c r="C100" s="9"/>
      <c r="D100" s="82"/>
      <c r="E100" s="75"/>
      <c r="F100" s="76"/>
      <c r="G100" s="153"/>
      <c r="H100" s="23"/>
      <c r="I100" s="13"/>
      <c r="J100" s="13"/>
      <c r="K100" s="7"/>
      <c r="L100" s="176"/>
      <c r="M100" s="6"/>
    </row>
    <row r="101" spans="3:13" ht="15.5" thickTop="1" x14ac:dyDescent="0.55000000000000004">
      <c r="C101" s="73"/>
      <c r="D101" s="65"/>
      <c r="E101" s="65"/>
      <c r="F101" s="66"/>
      <c r="G101" s="134"/>
      <c r="H101" s="135"/>
      <c r="I101" s="136"/>
      <c r="J101" s="136"/>
      <c r="K101" s="177" t="s">
        <v>29</v>
      </c>
      <c r="L101" s="178">
        <f>SUM(L98:L100)</f>
        <v>0</v>
      </c>
      <c r="M101" s="83"/>
    </row>
    <row r="102" spans="3:13" x14ac:dyDescent="0.55000000000000004">
      <c r="I102" s="186" t="s">
        <v>49</v>
      </c>
      <c r="J102" s="187"/>
      <c r="K102" s="188"/>
      <c r="L102" s="174">
        <f>SUM(L101)</f>
        <v>0</v>
      </c>
    </row>
    <row r="103" spans="3:13" x14ac:dyDescent="0.55000000000000004">
      <c r="I103" s="24"/>
      <c r="J103" s="25"/>
      <c r="K103" s="26" t="s">
        <v>30</v>
      </c>
      <c r="L103" s="174">
        <f>SUM(L101-L104)</f>
        <v>0</v>
      </c>
    </row>
    <row r="104" spans="3:13" x14ac:dyDescent="0.55000000000000004">
      <c r="I104" s="24"/>
      <c r="J104" s="25"/>
      <c r="K104" s="26" t="s">
        <v>31</v>
      </c>
      <c r="L104" s="174">
        <v>0</v>
      </c>
    </row>
    <row r="105" spans="3:13" x14ac:dyDescent="0.55000000000000004">
      <c r="I105" s="186" t="s">
        <v>32</v>
      </c>
      <c r="J105" s="187"/>
      <c r="K105" s="188"/>
      <c r="L105" s="10">
        <f>L103*0.1</f>
        <v>0</v>
      </c>
    </row>
    <row r="106" spans="3:13" x14ac:dyDescent="0.55000000000000004">
      <c r="I106" s="189" t="s">
        <v>33</v>
      </c>
      <c r="J106" s="190"/>
      <c r="K106" s="191"/>
      <c r="L106" s="15">
        <f>SUM(L103:L105)</f>
        <v>0</v>
      </c>
    </row>
  </sheetData>
  <mergeCells count="8">
    <mergeCell ref="I91:K91"/>
    <mergeCell ref="G4:M4"/>
    <mergeCell ref="D82:D84"/>
    <mergeCell ref="I105:K105"/>
    <mergeCell ref="I106:K106"/>
    <mergeCell ref="I102:K102"/>
    <mergeCell ref="I95:K95"/>
    <mergeCell ref="I94:K94"/>
  </mergeCells>
  <phoneticPr fontId="1"/>
  <pageMargins left="0.70866141732283472" right="0.70866141732283472" top="0.74803149606299213" bottom="0.74803149606299213" header="0.31496062992125984" footer="0.31496062992125984"/>
  <pageSetup paperSize="8" scale="57" fitToHeight="0" orientation="portrait" horizontalDpi="1200" verticalDpi="1200" r:id="rId1"/>
  <headerFooter>
    <oddHeader>&amp;R&amp;16【別紙３】</oddHeader>
    <oddFooter>&amp;C&amp;P/&amp;N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様式A_本紙</vt:lpstr>
      <vt:lpstr>様式B_人口系</vt:lpstr>
      <vt:lpstr>参考</vt:lpstr>
      <vt:lpstr>参考!Print_Area</vt:lpstr>
      <vt:lpstr>様式B_人口系!Print_Area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2026-09-29T01:44:37Z</dcterms:created>
  <dcterms:modified xsi:type="dcterms:W3CDTF">2026-09-29T01:44:42Z</dcterms:modified>
  <cp:category/>
  <cp:contentStatus/>
</cp:coreProperties>
</file>