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hidePivotFieldList="1"/>
  <xr:revisionPtr revIDLastSave="0" documentId="13_ncr:1_{0A2F288C-7861-4BC8-9C3B-EA2CD96BEF85}" xr6:coauthVersionLast="47" xr6:coauthVersionMax="47" xr10:uidLastSave="{00000000-0000-0000-0000-000000000000}"/>
  <bookViews>
    <workbookView xWindow="-2076" yWindow="-17388" windowWidth="30936" windowHeight="16776" xr2:uid="{DD2704BD-7759-45A2-A0CA-FA2E7B8FC75E}"/>
  </bookViews>
  <sheets>
    <sheet name="ラインリスト" sheetId="2" r:id="rId1"/>
    <sheet name="ラインリスト (記載例）" sheetId="8" r:id="rId2"/>
    <sheet name="【保健所タブ】エピカーブ" sheetId="9" r:id="rId3"/>
    <sheet name="【保健所タブ】エピカーブ (記載の例)" sheetId="10" r:id="rId4"/>
    <sheet name="【保健所タブ】対応記録" sheetId="11" r:id="rId5"/>
    <sheet name="【保健所タブ】選択項目" sheetId="7" r:id="rId6"/>
  </sheets>
  <definedNames>
    <definedName name="_xlnm._FilterDatabase" localSheetId="0" hidden="1">ラインリスト!$A$2:$AS$2</definedName>
    <definedName name="_xlnm._FilterDatabase" localSheetId="1" hidden="1">'ラインリスト (記載例）'!$A$2:$AS$2</definedName>
    <definedName name="_xlnm.Print_Titles" localSheetId="0">ラインリスト!$2:$2</definedName>
    <definedName name="_xlnm.Print_Titles" localSheetId="1">'ラインリスト (記載例）'!$2:$2</definedName>
    <definedName name="利用者" localSheetId="5">【保健所タブ】選択項目!$H$2:$H$9</definedName>
    <definedName name="利用者以外" localSheetId="5">【保健所タブ】選択項目!$H$11:$H$16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0" l="1"/>
  <c r="D15" i="10"/>
  <c r="E15" i="10"/>
  <c r="F15" i="10"/>
  <c r="G15" i="10"/>
  <c r="H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H31" i="10"/>
  <c r="I31" i="10"/>
  <c r="J31" i="10"/>
  <c r="K31" i="10"/>
  <c r="C32" i="10"/>
  <c r="D32" i="10"/>
  <c r="E32" i="10"/>
  <c r="F32" i="10"/>
  <c r="G32" i="10"/>
  <c r="H32" i="10"/>
  <c r="I32" i="10"/>
  <c r="J32" i="10"/>
  <c r="K32" i="10"/>
  <c r="C33" i="10"/>
  <c r="D33" i="10"/>
  <c r="E33" i="10"/>
  <c r="F33" i="10"/>
  <c r="G33" i="10"/>
  <c r="H33" i="10"/>
  <c r="I33" i="10"/>
  <c r="J33" i="10"/>
  <c r="K33" i="10"/>
  <c r="C34" i="10"/>
  <c r="D34" i="10"/>
  <c r="E34" i="10"/>
  <c r="F34" i="10"/>
  <c r="G34" i="10"/>
  <c r="H34" i="10"/>
  <c r="I34" i="10"/>
  <c r="J34" i="10"/>
  <c r="K34" i="10"/>
  <c r="C35" i="10"/>
  <c r="D35" i="10"/>
  <c r="E35" i="10"/>
  <c r="F35" i="10"/>
  <c r="G35" i="10"/>
  <c r="H35" i="10"/>
  <c r="I35" i="10"/>
  <c r="J35" i="10"/>
  <c r="K35" i="10"/>
  <c r="C36" i="10"/>
  <c r="D36" i="10"/>
  <c r="E36" i="10"/>
  <c r="F36" i="10"/>
  <c r="G36" i="10"/>
  <c r="H36" i="10"/>
  <c r="I36" i="10"/>
  <c r="J36" i="10"/>
  <c r="K36" i="10"/>
  <c r="C37" i="10"/>
  <c r="D37" i="10"/>
  <c r="E37" i="10"/>
  <c r="F37" i="10"/>
  <c r="G37" i="10"/>
  <c r="H37" i="10"/>
  <c r="I37" i="10"/>
  <c r="J37" i="10"/>
  <c r="K37" i="10"/>
  <c r="C38" i="10"/>
  <c r="D38" i="10"/>
  <c r="E38" i="10"/>
  <c r="F38" i="10"/>
  <c r="G38" i="10"/>
  <c r="H38" i="10"/>
  <c r="I38" i="10"/>
  <c r="J38" i="10"/>
  <c r="K38" i="10"/>
  <c r="C39" i="10"/>
  <c r="D39" i="10"/>
  <c r="E39" i="10"/>
  <c r="F39" i="10"/>
  <c r="G39" i="10"/>
  <c r="H39" i="10"/>
  <c r="I39" i="10"/>
  <c r="J39" i="10"/>
  <c r="K39" i="10"/>
  <c r="C40" i="10"/>
  <c r="D40" i="10"/>
  <c r="E40" i="10"/>
  <c r="F40" i="10"/>
  <c r="G40" i="10"/>
  <c r="H40" i="10"/>
  <c r="I40" i="10"/>
  <c r="J40" i="10"/>
  <c r="K40" i="10"/>
  <c r="C41" i="10"/>
  <c r="D41" i="10"/>
  <c r="E41" i="10"/>
  <c r="F41" i="10"/>
  <c r="G41" i="10"/>
  <c r="H41" i="10"/>
  <c r="I41" i="10"/>
  <c r="J41" i="10"/>
  <c r="K41" i="10"/>
  <c r="C42" i="10"/>
  <c r="D42" i="10"/>
  <c r="E42" i="10"/>
  <c r="F42" i="10"/>
  <c r="G42" i="10"/>
  <c r="H42" i="10"/>
  <c r="I42" i="10"/>
  <c r="J42" i="10"/>
  <c r="K42" i="10"/>
  <c r="C43" i="10"/>
  <c r="D43" i="10"/>
  <c r="E43" i="10"/>
  <c r="F43" i="10"/>
  <c r="G43" i="10"/>
  <c r="H43" i="10"/>
  <c r="I43" i="10"/>
  <c r="J43" i="10"/>
  <c r="K43" i="10"/>
  <c r="D14" i="10"/>
  <c r="E14" i="10"/>
  <c r="F14" i="10"/>
  <c r="G14" i="10"/>
  <c r="H14" i="10"/>
  <c r="I14" i="10"/>
  <c r="J14" i="10"/>
  <c r="K14" i="10"/>
  <c r="C14" i="10"/>
  <c r="C15" i="9"/>
  <c r="N4" i="9"/>
  <c r="M4" i="9"/>
  <c r="B54" i="9"/>
  <c r="C81" i="9"/>
  <c r="D81" i="9"/>
  <c r="E81" i="9"/>
  <c r="F81" i="9"/>
  <c r="G81" i="9"/>
  <c r="H81" i="9"/>
  <c r="I81" i="9"/>
  <c r="J81" i="9"/>
  <c r="K81" i="9"/>
  <c r="C82" i="9"/>
  <c r="D82" i="9"/>
  <c r="E82" i="9"/>
  <c r="F82" i="9"/>
  <c r="G82" i="9"/>
  <c r="H82" i="9"/>
  <c r="I82" i="9"/>
  <c r="J82" i="9"/>
  <c r="K82" i="9"/>
  <c r="C83" i="9"/>
  <c r="D83" i="9"/>
  <c r="E83" i="9"/>
  <c r="F83" i="9"/>
  <c r="G83" i="9"/>
  <c r="H83" i="9"/>
  <c r="I83" i="9"/>
  <c r="J83" i="9"/>
  <c r="K83" i="9"/>
  <c r="D51" i="9"/>
  <c r="E51" i="9"/>
  <c r="F51" i="9"/>
  <c r="G51" i="9"/>
  <c r="H51" i="9"/>
  <c r="I51" i="9"/>
  <c r="J51" i="9"/>
  <c r="K51" i="9"/>
  <c r="C51" i="9"/>
  <c r="B15" i="9"/>
  <c r="B55" i="10"/>
  <c r="B54" i="10"/>
  <c r="B52" i="10"/>
  <c r="B15" i="10"/>
  <c r="B13" i="10"/>
  <c r="N3" i="10"/>
  <c r="M3" i="10"/>
  <c r="B55" i="9"/>
  <c r="E52" i="9" s="1"/>
  <c r="B53" i="9"/>
  <c r="B52" i="9" s="1"/>
  <c r="H10" i="10" l="1"/>
  <c r="E10" i="10"/>
  <c r="F10" i="10"/>
  <c r="D10" i="10"/>
  <c r="G10" i="10"/>
  <c r="C10" i="10"/>
  <c r="K10" i="10"/>
  <c r="J10" i="10"/>
  <c r="I10" i="10"/>
  <c r="K52" i="9"/>
  <c r="C52" i="9"/>
  <c r="J52" i="9"/>
  <c r="I52" i="9"/>
  <c r="D52" i="9"/>
  <c r="H52" i="9"/>
  <c r="G52" i="9"/>
  <c r="F52" i="9"/>
  <c r="J15" i="9"/>
  <c r="I15" i="9"/>
  <c r="B16" i="9"/>
  <c r="K16" i="9" s="1"/>
  <c r="H15" i="9"/>
  <c r="G15" i="9"/>
  <c r="E15" i="9"/>
  <c r="B14" i="9"/>
  <c r="C14" i="9" s="1"/>
  <c r="K15" i="9"/>
  <c r="B13" i="9"/>
  <c r="F13" i="9" s="1"/>
  <c r="F15" i="9"/>
  <c r="J16" i="9"/>
  <c r="D15" i="9"/>
  <c r="E14" i="9"/>
  <c r="D14" i="9"/>
  <c r="I14" i="9"/>
  <c r="J14" i="9"/>
  <c r="G16" i="9"/>
  <c r="H16" i="9"/>
  <c r="I16" i="9"/>
  <c r="G13" i="9"/>
  <c r="G14" i="9"/>
  <c r="D16" i="9"/>
  <c r="J13" i="9"/>
  <c r="C13" i="9"/>
  <c r="K13" i="9"/>
  <c r="K14" i="9"/>
  <c r="F16" i="9"/>
  <c r="H14" i="9"/>
  <c r="E16" i="9"/>
  <c r="F14" i="9"/>
  <c r="E13" i="9"/>
  <c r="C16" i="9"/>
  <c r="B12" i="10"/>
  <c r="B16" i="10"/>
  <c r="B51" i="10"/>
  <c r="B56" i="10"/>
  <c r="B12" i="9"/>
  <c r="B17" i="9"/>
  <c r="B51" i="9"/>
  <c r="B56" i="9"/>
  <c r="D13" i="9" l="1"/>
  <c r="H13" i="9"/>
  <c r="I13" i="9"/>
  <c r="D53" i="9"/>
  <c r="E53" i="9"/>
  <c r="F53" i="9"/>
  <c r="G53" i="9"/>
  <c r="C53" i="9"/>
  <c r="K53" i="9"/>
  <c r="H53" i="9"/>
  <c r="I53" i="9"/>
  <c r="J53" i="9"/>
  <c r="F17" i="9"/>
  <c r="G17" i="9"/>
  <c r="H17" i="9"/>
  <c r="E17" i="9"/>
  <c r="I17" i="9"/>
  <c r="J17" i="9"/>
  <c r="C17" i="9"/>
  <c r="D17" i="9"/>
  <c r="K17" i="9"/>
  <c r="I12" i="9"/>
  <c r="J12" i="9"/>
  <c r="H12" i="9"/>
  <c r="K12" i="9"/>
  <c r="C12" i="9"/>
  <c r="E12" i="9"/>
  <c r="F12" i="9"/>
  <c r="G12" i="9"/>
  <c r="D12" i="9"/>
  <c r="B11" i="10"/>
  <c r="B57" i="10"/>
  <c r="B17" i="10"/>
  <c r="B50" i="10"/>
  <c r="B18" i="9"/>
  <c r="B57" i="9"/>
  <c r="C54" i="9" l="1"/>
  <c r="K54" i="9"/>
  <c r="D54" i="9"/>
  <c r="E54" i="9"/>
  <c r="F54" i="9"/>
  <c r="J54" i="9"/>
  <c r="G54" i="9"/>
  <c r="H54" i="9"/>
  <c r="I54" i="9"/>
  <c r="E18" i="9"/>
  <c r="F18" i="9"/>
  <c r="G18" i="9"/>
  <c r="J18" i="9"/>
  <c r="C18" i="9"/>
  <c r="K18" i="9"/>
  <c r="D18" i="9"/>
  <c r="H18" i="9"/>
  <c r="I18" i="9"/>
  <c r="B58" i="10"/>
  <c r="B18" i="10"/>
  <c r="B58" i="9"/>
  <c r="B19" i="9"/>
  <c r="J55" i="9" l="1"/>
  <c r="C55" i="9"/>
  <c r="K55" i="9"/>
  <c r="D55" i="9"/>
  <c r="E55" i="9"/>
  <c r="I55" i="9"/>
  <c r="F55" i="9"/>
  <c r="G55" i="9"/>
  <c r="H55" i="9"/>
  <c r="D19" i="9"/>
  <c r="E19" i="9"/>
  <c r="F19" i="9"/>
  <c r="G19" i="9"/>
  <c r="C19" i="9"/>
  <c r="I19" i="9"/>
  <c r="J19" i="9"/>
  <c r="K19" i="9"/>
  <c r="H19" i="9"/>
  <c r="B19" i="10"/>
  <c r="B59" i="10"/>
  <c r="B20" i="9"/>
  <c r="B59" i="9"/>
  <c r="I56" i="9" l="1"/>
  <c r="J56" i="9"/>
  <c r="C56" i="9"/>
  <c r="K56" i="9"/>
  <c r="D56" i="9"/>
  <c r="H56" i="9"/>
  <c r="E56" i="9"/>
  <c r="F56" i="9"/>
  <c r="G56" i="9"/>
  <c r="C20" i="9"/>
  <c r="K20" i="9"/>
  <c r="D20" i="9"/>
  <c r="E20" i="9"/>
  <c r="F20" i="9"/>
  <c r="G20" i="9"/>
  <c r="H20" i="9"/>
  <c r="I20" i="9"/>
  <c r="J20" i="9"/>
  <c r="B20" i="10"/>
  <c r="B60" i="10"/>
  <c r="B21" i="9"/>
  <c r="B60" i="9"/>
  <c r="H57" i="9" l="1"/>
  <c r="I57" i="9"/>
  <c r="J57" i="9"/>
  <c r="C57" i="9"/>
  <c r="K57" i="9"/>
  <c r="G57" i="9"/>
  <c r="D57" i="9"/>
  <c r="E57" i="9"/>
  <c r="F57" i="9"/>
  <c r="J21" i="9"/>
  <c r="C21" i="9"/>
  <c r="K21" i="9"/>
  <c r="D21" i="9"/>
  <c r="H21" i="9"/>
  <c r="I21" i="9"/>
  <c r="E21" i="9"/>
  <c r="F21" i="9"/>
  <c r="G21" i="9"/>
  <c r="B61" i="10"/>
  <c r="B21" i="10"/>
  <c r="B22" i="9"/>
  <c r="B61" i="9"/>
  <c r="G58" i="9" l="1"/>
  <c r="H58" i="9"/>
  <c r="I58" i="9"/>
  <c r="J58" i="9"/>
  <c r="F58" i="9"/>
  <c r="C58" i="9"/>
  <c r="K58" i="9"/>
  <c r="D58" i="9"/>
  <c r="E58" i="9"/>
  <c r="I22" i="9"/>
  <c r="J22" i="9"/>
  <c r="C22" i="9"/>
  <c r="K22" i="9"/>
  <c r="E22" i="9"/>
  <c r="D22" i="9"/>
  <c r="G22" i="9"/>
  <c r="H22" i="9"/>
  <c r="F22" i="9"/>
  <c r="B22" i="10"/>
  <c r="B62" i="10"/>
  <c r="B62" i="9"/>
  <c r="B23" i="9"/>
  <c r="F59" i="9" l="1"/>
  <c r="G59" i="9"/>
  <c r="H59" i="9"/>
  <c r="I59" i="9"/>
  <c r="E59" i="9"/>
  <c r="J59" i="9"/>
  <c r="C59" i="9"/>
  <c r="K59" i="9"/>
  <c r="D59" i="9"/>
  <c r="H23" i="9"/>
  <c r="I23" i="9"/>
  <c r="J23" i="9"/>
  <c r="D23" i="9"/>
  <c r="E23" i="9"/>
  <c r="F23" i="9"/>
  <c r="C23" i="9"/>
  <c r="G23" i="9"/>
  <c r="K23" i="9"/>
  <c r="B23" i="10"/>
  <c r="B63" i="10"/>
  <c r="B63" i="9"/>
  <c r="B24" i="9"/>
  <c r="E60" i="9" l="1"/>
  <c r="F60" i="9"/>
  <c r="G60" i="9"/>
  <c r="H60" i="9"/>
  <c r="D60" i="9"/>
  <c r="I60" i="9"/>
  <c r="J60" i="9"/>
  <c r="C60" i="9"/>
  <c r="K60" i="9"/>
  <c r="G24" i="9"/>
  <c r="H24" i="9"/>
  <c r="I24" i="9"/>
  <c r="F24" i="9"/>
  <c r="K24" i="9"/>
  <c r="J24" i="9"/>
  <c r="C24" i="9"/>
  <c r="D24" i="9"/>
  <c r="E24" i="9"/>
  <c r="B64" i="10"/>
  <c r="B24" i="10"/>
  <c r="B64" i="9"/>
  <c r="B25" i="9"/>
  <c r="D61" i="9" l="1"/>
  <c r="E61" i="9"/>
  <c r="F61" i="9"/>
  <c r="G61" i="9"/>
  <c r="C61" i="9"/>
  <c r="K61" i="9"/>
  <c r="H61" i="9"/>
  <c r="I61" i="9"/>
  <c r="J61" i="9"/>
  <c r="F25" i="9"/>
  <c r="G25" i="9"/>
  <c r="H25" i="9"/>
  <c r="K25" i="9"/>
  <c r="C25" i="9"/>
  <c r="D25" i="9"/>
  <c r="E25" i="9"/>
  <c r="I25" i="9"/>
  <c r="J25" i="9"/>
  <c r="B25" i="10"/>
  <c r="B65" i="10"/>
  <c r="B26" i="9"/>
  <c r="B65" i="9"/>
  <c r="C62" i="9" l="1"/>
  <c r="K62" i="9"/>
  <c r="D62" i="9"/>
  <c r="E62" i="9"/>
  <c r="F62" i="9"/>
  <c r="J62" i="9"/>
  <c r="G62" i="9"/>
  <c r="H62" i="9"/>
  <c r="I62" i="9"/>
  <c r="E26" i="9"/>
  <c r="F26" i="9"/>
  <c r="G26" i="9"/>
  <c r="C26" i="9"/>
  <c r="D26" i="9"/>
  <c r="H26" i="9"/>
  <c r="J26" i="9"/>
  <c r="K26" i="9"/>
  <c r="I26" i="9"/>
  <c r="B66" i="10"/>
  <c r="B26" i="10"/>
  <c r="B27" i="9"/>
  <c r="B66" i="9"/>
  <c r="J63" i="9" l="1"/>
  <c r="C63" i="9"/>
  <c r="K63" i="9"/>
  <c r="D63" i="9"/>
  <c r="E63" i="9"/>
  <c r="I63" i="9"/>
  <c r="F63" i="9"/>
  <c r="G63" i="9"/>
  <c r="H63" i="9"/>
  <c r="D27" i="9"/>
  <c r="E27" i="9"/>
  <c r="F27" i="9"/>
  <c r="G27" i="9"/>
  <c r="H27" i="9"/>
  <c r="I27" i="9"/>
  <c r="C27" i="9"/>
  <c r="J27" i="9"/>
  <c r="K27" i="9"/>
  <c r="B27" i="10"/>
  <c r="B67" i="10"/>
  <c r="B67" i="9"/>
  <c r="B28" i="9"/>
  <c r="I64" i="9" l="1"/>
  <c r="J64" i="9"/>
  <c r="C64" i="9"/>
  <c r="K64" i="9"/>
  <c r="D64" i="9"/>
  <c r="H64" i="9"/>
  <c r="E64" i="9"/>
  <c r="F64" i="9"/>
  <c r="G64" i="9"/>
  <c r="C28" i="9"/>
  <c r="K28" i="9"/>
  <c r="D28" i="9"/>
  <c r="H28" i="9"/>
  <c r="J28" i="9"/>
  <c r="I28" i="9"/>
  <c r="E28" i="9"/>
  <c r="F28" i="9"/>
  <c r="G28" i="9"/>
  <c r="B68" i="10"/>
  <c r="B28" i="10"/>
  <c r="B29" i="9"/>
  <c r="B68" i="9"/>
  <c r="H65" i="9" l="1"/>
  <c r="I65" i="9"/>
  <c r="J65" i="9"/>
  <c r="C65" i="9"/>
  <c r="K65" i="9"/>
  <c r="G65" i="9"/>
  <c r="D65" i="9"/>
  <c r="E65" i="9"/>
  <c r="F65" i="9"/>
  <c r="J29" i="9"/>
  <c r="C29" i="9"/>
  <c r="K29" i="9"/>
  <c r="I29" i="9"/>
  <c r="D29" i="9"/>
  <c r="E29" i="9"/>
  <c r="F29" i="9"/>
  <c r="G29" i="9"/>
  <c r="H29" i="9"/>
  <c r="B69" i="10"/>
  <c r="B29" i="10"/>
  <c r="B69" i="9"/>
  <c r="B30" i="9"/>
  <c r="G66" i="9" l="1"/>
  <c r="H66" i="9"/>
  <c r="I66" i="9"/>
  <c r="J66" i="9"/>
  <c r="F66" i="9"/>
  <c r="C66" i="9"/>
  <c r="K66" i="9"/>
  <c r="D66" i="9"/>
  <c r="E66" i="9"/>
  <c r="I30" i="9"/>
  <c r="J30" i="9"/>
  <c r="C30" i="9"/>
  <c r="D30" i="9"/>
  <c r="E30" i="9"/>
  <c r="G30" i="9"/>
  <c r="H30" i="9"/>
  <c r="K30" i="9"/>
  <c r="F30" i="9"/>
  <c r="B30" i="10"/>
  <c r="B70" i="10"/>
  <c r="B31" i="9"/>
  <c r="B70" i="9"/>
  <c r="F67" i="9" l="1"/>
  <c r="G67" i="9"/>
  <c r="H67" i="9"/>
  <c r="I67" i="9"/>
  <c r="E67" i="9"/>
  <c r="J67" i="9"/>
  <c r="C67" i="9"/>
  <c r="K67" i="9"/>
  <c r="D67" i="9"/>
  <c r="H31" i="9"/>
  <c r="I31" i="9"/>
  <c r="C31" i="9"/>
  <c r="E31" i="9"/>
  <c r="D31" i="9"/>
  <c r="J31" i="9"/>
  <c r="K31" i="9"/>
  <c r="F31" i="9"/>
  <c r="G31" i="9"/>
  <c r="B71" i="10"/>
  <c r="B31" i="10"/>
  <c r="B71" i="9"/>
  <c r="B32" i="9"/>
  <c r="E68" i="9" l="1"/>
  <c r="F68" i="9"/>
  <c r="G68" i="9"/>
  <c r="H68" i="9"/>
  <c r="D68" i="9"/>
  <c r="I68" i="9"/>
  <c r="J68" i="9"/>
  <c r="C68" i="9"/>
  <c r="K68" i="9"/>
  <c r="G32" i="9"/>
  <c r="H32" i="9"/>
  <c r="D32" i="9"/>
  <c r="I32" i="9"/>
  <c r="J32" i="9"/>
  <c r="E32" i="9"/>
  <c r="F32" i="9"/>
  <c r="K32" i="9"/>
  <c r="C32" i="9"/>
  <c r="B32" i="10"/>
  <c r="B72" i="10"/>
  <c r="B72" i="9"/>
  <c r="B33" i="9"/>
  <c r="D69" i="9" l="1"/>
  <c r="E69" i="9"/>
  <c r="F69" i="9"/>
  <c r="G69" i="9"/>
  <c r="C69" i="9"/>
  <c r="K69" i="9"/>
  <c r="H69" i="9"/>
  <c r="I69" i="9"/>
  <c r="J69" i="9"/>
  <c r="F33" i="9"/>
  <c r="G33" i="9"/>
  <c r="E33" i="9"/>
  <c r="I33" i="9"/>
  <c r="H33" i="9"/>
  <c r="J33" i="9"/>
  <c r="C33" i="9"/>
  <c r="D33" i="9"/>
  <c r="K33" i="9"/>
  <c r="B73" i="10"/>
  <c r="B33" i="10"/>
  <c r="B34" i="9"/>
  <c r="B73" i="9"/>
  <c r="C70" i="9" l="1"/>
  <c r="K70" i="9"/>
  <c r="D70" i="9"/>
  <c r="E70" i="9"/>
  <c r="F70" i="9"/>
  <c r="J70" i="9"/>
  <c r="G70" i="9"/>
  <c r="H70" i="9"/>
  <c r="I70" i="9"/>
  <c r="E34" i="9"/>
  <c r="F34" i="9"/>
  <c r="H34" i="9"/>
  <c r="I34" i="9"/>
  <c r="J34" i="9"/>
  <c r="C34" i="9"/>
  <c r="D34" i="9"/>
  <c r="G34" i="9"/>
  <c r="K34" i="9"/>
  <c r="B34" i="10"/>
  <c r="B74" i="10"/>
  <c r="B35" i="9"/>
  <c r="B74" i="9"/>
  <c r="J71" i="9" l="1"/>
  <c r="C71" i="9"/>
  <c r="K71" i="9"/>
  <c r="D71" i="9"/>
  <c r="E71" i="9"/>
  <c r="I71" i="9"/>
  <c r="F71" i="9"/>
  <c r="G71" i="9"/>
  <c r="H71" i="9"/>
  <c r="D35" i="9"/>
  <c r="E35" i="9"/>
  <c r="I35" i="9"/>
  <c r="K35" i="9"/>
  <c r="C35" i="9"/>
  <c r="J35" i="9"/>
  <c r="F35" i="9"/>
  <c r="G35" i="9"/>
  <c r="H35" i="9"/>
  <c r="B35" i="10"/>
  <c r="B75" i="10"/>
  <c r="B75" i="9"/>
  <c r="B36" i="9"/>
  <c r="I72" i="9" l="1"/>
  <c r="J72" i="9"/>
  <c r="C72" i="9"/>
  <c r="K72" i="9"/>
  <c r="D72" i="9"/>
  <c r="H72" i="9"/>
  <c r="E72" i="9"/>
  <c r="F72" i="9"/>
  <c r="G72" i="9"/>
  <c r="C36" i="9"/>
  <c r="K36" i="9"/>
  <c r="D36" i="9"/>
  <c r="J36" i="9"/>
  <c r="E36" i="9"/>
  <c r="G36" i="9"/>
  <c r="H36" i="9"/>
  <c r="I36" i="9"/>
  <c r="F36" i="9"/>
  <c r="B76" i="10"/>
  <c r="B36" i="10"/>
  <c r="B37" i="9"/>
  <c r="B76" i="9"/>
  <c r="H73" i="9" l="1"/>
  <c r="I73" i="9"/>
  <c r="J73" i="9"/>
  <c r="C73" i="9"/>
  <c r="K73" i="9"/>
  <c r="G73" i="9"/>
  <c r="D73" i="9"/>
  <c r="E73" i="9"/>
  <c r="F73" i="9"/>
  <c r="J37" i="9"/>
  <c r="C37" i="9"/>
  <c r="K37" i="9"/>
  <c r="D37" i="9"/>
  <c r="E37" i="9"/>
  <c r="H37" i="9"/>
  <c r="I37" i="9"/>
  <c r="F37" i="9"/>
  <c r="G37" i="9"/>
  <c r="B77" i="10"/>
  <c r="B37" i="10"/>
  <c r="B77" i="9"/>
  <c r="B38" i="9"/>
  <c r="G74" i="9" l="1"/>
  <c r="H74" i="9"/>
  <c r="I74" i="9"/>
  <c r="J74" i="9"/>
  <c r="F74" i="9"/>
  <c r="C74" i="9"/>
  <c r="K74" i="9"/>
  <c r="D74" i="9"/>
  <c r="E74" i="9"/>
  <c r="I38" i="9"/>
  <c r="J38" i="9"/>
  <c r="D38" i="9"/>
  <c r="F38" i="9"/>
  <c r="H38" i="9"/>
  <c r="E38" i="9"/>
  <c r="G38" i="9"/>
  <c r="K38" i="9"/>
  <c r="C38" i="9"/>
  <c r="B38" i="10"/>
  <c r="B78" i="10"/>
  <c r="B39" i="9"/>
  <c r="B78" i="9"/>
  <c r="F75" i="9" l="1"/>
  <c r="G75" i="9"/>
  <c r="H75" i="9"/>
  <c r="I75" i="9"/>
  <c r="E75" i="9"/>
  <c r="J75" i="9"/>
  <c r="C75" i="9"/>
  <c r="K75" i="9"/>
  <c r="D75" i="9"/>
  <c r="H39" i="9"/>
  <c r="I39" i="9"/>
  <c r="E39" i="9"/>
  <c r="F39" i="9"/>
  <c r="G39" i="9"/>
  <c r="C39" i="9"/>
  <c r="D39" i="9"/>
  <c r="J39" i="9"/>
  <c r="K39" i="9"/>
  <c r="B79" i="10"/>
  <c r="B39" i="10"/>
  <c r="B79" i="9"/>
  <c r="B40" i="9"/>
  <c r="E76" i="9" l="1"/>
  <c r="F76" i="9"/>
  <c r="G76" i="9"/>
  <c r="H76" i="9"/>
  <c r="D76" i="9"/>
  <c r="I76" i="9"/>
  <c r="J76" i="9"/>
  <c r="C76" i="9"/>
  <c r="K76" i="9"/>
  <c r="G40" i="9"/>
  <c r="H40" i="9"/>
  <c r="F40" i="9"/>
  <c r="I40" i="9"/>
  <c r="J40" i="9"/>
  <c r="K40" i="9"/>
  <c r="C40" i="9"/>
  <c r="D40" i="9"/>
  <c r="E40" i="9"/>
  <c r="B40" i="10"/>
  <c r="B80" i="10"/>
  <c r="B80" i="9"/>
  <c r="B41" i="9"/>
  <c r="D77" i="9" l="1"/>
  <c r="E77" i="9"/>
  <c r="F77" i="9"/>
  <c r="G77" i="9"/>
  <c r="C77" i="9"/>
  <c r="K77" i="9"/>
  <c r="H77" i="9"/>
  <c r="I77" i="9"/>
  <c r="J77" i="9"/>
  <c r="F41" i="9"/>
  <c r="G41" i="9"/>
  <c r="I41" i="9"/>
  <c r="K41" i="9"/>
  <c r="C41" i="9"/>
  <c r="J41" i="9"/>
  <c r="D41" i="9"/>
  <c r="E41" i="9"/>
  <c r="H41" i="9"/>
  <c r="B41" i="10"/>
  <c r="B81" i="10"/>
  <c r="B42" i="9"/>
  <c r="B81" i="9"/>
  <c r="C78" i="9" l="1"/>
  <c r="K78" i="9"/>
  <c r="D78" i="9"/>
  <c r="E78" i="9"/>
  <c r="F78" i="9"/>
  <c r="J78" i="9"/>
  <c r="G78" i="9"/>
  <c r="H78" i="9"/>
  <c r="I78" i="9"/>
  <c r="E42" i="9"/>
  <c r="F42" i="9"/>
  <c r="J42" i="9"/>
  <c r="C42" i="9"/>
  <c r="K42" i="9"/>
  <c r="G42" i="9"/>
  <c r="H42" i="9"/>
  <c r="I42" i="9"/>
  <c r="D42" i="9"/>
  <c r="B82" i="10"/>
  <c r="B42" i="10"/>
  <c r="B82" i="9"/>
  <c r="B43" i="9"/>
  <c r="J79" i="9" l="1"/>
  <c r="C79" i="9"/>
  <c r="K79" i="9"/>
  <c r="D79" i="9"/>
  <c r="E79" i="9"/>
  <c r="I79" i="9"/>
  <c r="F79" i="9"/>
  <c r="G79" i="9"/>
  <c r="H79" i="9"/>
  <c r="D43" i="9"/>
  <c r="E43" i="9"/>
  <c r="K43" i="9"/>
  <c r="C43" i="9"/>
  <c r="H43" i="9"/>
  <c r="I43" i="9"/>
  <c r="J43" i="9"/>
  <c r="F43" i="9"/>
  <c r="G43" i="9"/>
  <c r="B43" i="10"/>
  <c r="B83" i="9"/>
  <c r="B44" i="9"/>
  <c r="I80" i="9" l="1"/>
  <c r="J80" i="9"/>
  <c r="C80" i="9"/>
  <c r="K80" i="9"/>
  <c r="D80" i="9"/>
  <c r="H80" i="9"/>
  <c r="E80" i="9"/>
  <c r="F80" i="9"/>
  <c r="G80" i="9"/>
  <c r="C44" i="9"/>
  <c r="K44" i="9"/>
  <c r="D44" i="9"/>
  <c r="F44" i="9"/>
  <c r="H44" i="9"/>
  <c r="E44" i="9"/>
  <c r="G44" i="9"/>
  <c r="I44" i="9"/>
  <c r="J44" i="9"/>
  <c r="H84" i="10"/>
  <c r="H49" i="10"/>
  <c r="I49" i="10"/>
  <c r="I84" i="10"/>
  <c r="J49" i="10"/>
  <c r="J84" i="10"/>
  <c r="C84" i="10"/>
  <c r="C49" i="10"/>
  <c r="K84" i="10"/>
  <c r="K49" i="10"/>
  <c r="E84" i="10"/>
  <c r="E49" i="10"/>
  <c r="D84" i="10"/>
  <c r="D49" i="10"/>
  <c r="F49" i="10"/>
  <c r="F84" i="10"/>
  <c r="G49" i="10"/>
  <c r="G84" i="10"/>
  <c r="E45" i="10" l="1"/>
  <c r="E6" i="10" s="1"/>
  <c r="H45" i="10"/>
  <c r="H6" i="10" s="1"/>
  <c r="F45" i="10"/>
  <c r="F6" i="10" s="1"/>
  <c r="G45" i="10"/>
  <c r="G6" i="10" s="1"/>
  <c r="I45" i="10"/>
  <c r="I6" i="10" s="1"/>
  <c r="D45" i="10"/>
  <c r="J45" i="10"/>
  <c r="J6" i="10" s="1"/>
  <c r="C45" i="10"/>
  <c r="K45" i="10"/>
  <c r="K6" i="10" s="1"/>
  <c r="J11" i="9"/>
  <c r="J46" i="9"/>
  <c r="J7" i="9" s="1"/>
  <c r="F46" i="9"/>
  <c r="F7" i="9" s="1"/>
  <c r="F11" i="9"/>
  <c r="G46" i="9"/>
  <c r="G7" i="9" s="1"/>
  <c r="G11" i="9"/>
  <c r="C11" i="9"/>
  <c r="C46" i="9"/>
  <c r="O4" i="9" s="1"/>
  <c r="K11" i="9"/>
  <c r="K46" i="9"/>
  <c r="K7" i="9" s="1"/>
  <c r="D11" i="9"/>
  <c r="D46" i="9"/>
  <c r="H11" i="9"/>
  <c r="H46" i="9"/>
  <c r="H7" i="9" s="1"/>
  <c r="E46" i="9"/>
  <c r="E7" i="9" s="1"/>
  <c r="E11" i="9"/>
  <c r="I11" i="9"/>
  <c r="I46" i="9"/>
  <c r="I7" i="9" s="1"/>
  <c r="P4" i="9" l="1"/>
  <c r="D7" i="9"/>
  <c r="O3" i="10"/>
  <c r="C6" i="10"/>
  <c r="L45" i="10"/>
  <c r="D6" i="10"/>
  <c r="P3" i="10"/>
  <c r="C7" i="9"/>
  <c r="L46" i="9"/>
  <c r="B6" i="9" s="1"/>
  <c r="B47" i="10" l="1"/>
  <c r="B5" i="10"/>
  <c r="S2" i="8" l="1"/>
  <c r="R2" i="8" s="1"/>
  <c r="Q2" i="8" s="1"/>
  <c r="P2" i="8" s="1"/>
  <c r="S2" i="2"/>
  <c r="T2" i="2" s="1"/>
  <c r="U2" i="2" s="1"/>
  <c r="V2" i="2" s="1"/>
  <c r="W2" i="2" s="1"/>
  <c r="X2" i="2" s="1"/>
  <c r="Y2" i="2" s="1"/>
  <c r="Z2" i="2" s="1"/>
  <c r="AA2" i="2" s="1"/>
  <c r="AB2" i="2" s="1"/>
  <c r="AC2" i="2" s="1"/>
  <c r="AD2" i="2" s="1"/>
  <c r="AE2" i="2" s="1"/>
  <c r="AF2" i="2" s="1"/>
  <c r="AG2" i="2" s="1"/>
  <c r="AH2" i="2" s="1"/>
  <c r="AI2" i="2" s="1"/>
  <c r="AJ2" i="2" s="1"/>
  <c r="AK2" i="2" s="1"/>
  <c r="AL2" i="2" s="1"/>
  <c r="AM2" i="2" s="1"/>
  <c r="AN2" i="2" s="1"/>
  <c r="AO2" i="2" s="1"/>
  <c r="AP2" i="2" s="1"/>
  <c r="AQ2" i="2" s="1"/>
  <c r="AR2" i="2" s="1"/>
  <c r="AS2" i="2" s="1"/>
  <c r="R2" i="2" l="1"/>
  <c r="Q2" i="2" s="1"/>
  <c r="P2" i="2" s="1"/>
  <c r="T2" i="8"/>
  <c r="U2" i="8" s="1"/>
  <c r="V2" i="8" s="1"/>
  <c r="W2" i="8" s="1"/>
  <c r="X2" i="8" s="1"/>
  <c r="Y2" i="8" s="1"/>
  <c r="Z2" i="8" s="1"/>
  <c r="AA2" i="8" s="1"/>
  <c r="AB2" i="8" s="1"/>
  <c r="AC2" i="8" s="1"/>
  <c r="AD2" i="8" s="1"/>
  <c r="AE2" i="8" s="1"/>
  <c r="AF2" i="8" s="1"/>
  <c r="AG2" i="8" s="1"/>
  <c r="AH2" i="8" s="1"/>
  <c r="AI2" i="8" s="1"/>
  <c r="AJ2" i="8" s="1"/>
  <c r="AK2" i="8" s="1"/>
  <c r="AL2" i="8" s="1"/>
  <c r="AM2" i="8" s="1"/>
  <c r="AN2" i="8" s="1"/>
  <c r="AO2" i="8" s="1"/>
  <c r="AP2" i="8" s="1"/>
  <c r="AQ2" i="8" s="1"/>
  <c r="AR2" i="8" s="1"/>
  <c r="AS2" i="8" s="1"/>
  <c r="C85" i="9" l="1"/>
  <c r="K50" i="9"/>
  <c r="F85" i="9"/>
  <c r="E50" i="9"/>
  <c r="G50" i="9"/>
  <c r="I85" i="9"/>
  <c r="H85" i="9"/>
  <c r="H50" i="9"/>
  <c r="J85" i="9"/>
  <c r="D85" i="9"/>
  <c r="C50" i="9"/>
  <c r="J50" i="9" l="1"/>
  <c r="I50" i="9"/>
  <c r="D50" i="9"/>
  <c r="G85" i="9"/>
  <c r="F50" i="9"/>
  <c r="E85" i="9"/>
  <c r="K85" i="9"/>
  <c r="L85" i="9" l="1"/>
  <c r="B48" i="9" s="1"/>
</calcChain>
</file>

<file path=xl/sharedStrings.xml><?xml version="1.0" encoding="utf-8"?>
<sst xmlns="http://schemas.openxmlformats.org/spreadsheetml/2006/main" count="496" uniqueCount="119">
  <si>
    <t>NO</t>
    <phoneticPr fontId="1"/>
  </si>
  <si>
    <t>年齢</t>
    <rPh sb="0" eb="2">
      <t>ネンレイ</t>
    </rPh>
    <phoneticPr fontId="1"/>
  </si>
  <si>
    <t>性別</t>
    <rPh sb="0" eb="2">
      <t>セイベツ</t>
    </rPh>
    <phoneticPr fontId="1"/>
  </si>
  <si>
    <t>フロア</t>
    <phoneticPr fontId="1"/>
  </si>
  <si>
    <t>発症日</t>
    <rPh sb="0" eb="2">
      <t>ハッショウ</t>
    </rPh>
    <rPh sb="2" eb="3">
      <t>ビ</t>
    </rPh>
    <phoneticPr fontId="1"/>
  </si>
  <si>
    <t>備考（接触状況、転院状況など）</t>
    <rPh sb="0" eb="2">
      <t>ビコウ</t>
    </rPh>
    <rPh sb="3" eb="5">
      <t>セッショク</t>
    </rPh>
    <rPh sb="5" eb="7">
      <t>ジョウキョウ</t>
    </rPh>
    <rPh sb="8" eb="10">
      <t>テンイン</t>
    </rPh>
    <rPh sb="10" eb="12">
      <t>ジョウキョウ</t>
    </rPh>
    <phoneticPr fontId="1"/>
  </si>
  <si>
    <t>女</t>
    <rPh sb="0" eb="1">
      <t>オンナ</t>
    </rPh>
    <phoneticPr fontId="1"/>
  </si>
  <si>
    <t>全介助</t>
    <rPh sb="0" eb="3">
      <t>ゼンカイジョ</t>
    </rPh>
    <phoneticPr fontId="1"/>
  </si>
  <si>
    <t>看護師</t>
    <rPh sb="0" eb="3">
      <t>カンゴシ</t>
    </rPh>
    <phoneticPr fontId="1"/>
  </si>
  <si>
    <t>夜勤</t>
    <rPh sb="0" eb="2">
      <t>ヤキン</t>
    </rPh>
    <phoneticPr fontId="1"/>
  </si>
  <si>
    <t>男</t>
    <rPh sb="0" eb="1">
      <t>オトコ</t>
    </rPh>
    <phoneticPr fontId="1"/>
  </si>
  <si>
    <t>発症時の部屋</t>
    <rPh sb="0" eb="3">
      <t>ハッショウジ</t>
    </rPh>
    <rPh sb="4" eb="6">
      <t>ヘヤ</t>
    </rPh>
    <phoneticPr fontId="1"/>
  </si>
  <si>
    <t>属性
(患者or職種)</t>
    <phoneticPr fontId="1"/>
  </si>
  <si>
    <t>属性
(利用者or職種)</t>
    <rPh sb="0" eb="2">
      <t>ゾクセイ</t>
    </rPh>
    <rPh sb="4" eb="7">
      <t>リヨウシャ</t>
    </rPh>
    <rPh sb="9" eb="11">
      <t>ショクシュ</t>
    </rPh>
    <phoneticPr fontId="1"/>
  </si>
  <si>
    <t>利用者</t>
    <rPh sb="0" eb="3">
      <t>リヨウシャ</t>
    </rPh>
    <phoneticPr fontId="1"/>
  </si>
  <si>
    <t>介護職</t>
    <rPh sb="0" eb="3">
      <t>カイゴショク</t>
    </rPh>
    <phoneticPr fontId="1"/>
  </si>
  <si>
    <t>リハビリスタッフ</t>
    <phoneticPr fontId="1"/>
  </si>
  <si>
    <t>調理師</t>
    <rPh sb="0" eb="3">
      <t>チョウリシ</t>
    </rPh>
    <phoneticPr fontId="1"/>
  </si>
  <si>
    <t>事務職</t>
    <rPh sb="0" eb="3">
      <t>ジムショク</t>
    </rPh>
    <phoneticPr fontId="1"/>
  </si>
  <si>
    <t>その他（●●）</t>
    <rPh sb="2" eb="3">
      <t>ホカ</t>
    </rPh>
    <phoneticPr fontId="1"/>
  </si>
  <si>
    <t>自立</t>
    <rPh sb="0" eb="2">
      <t>ジリツ</t>
    </rPh>
    <phoneticPr fontId="1"/>
  </si>
  <si>
    <t>一部介助</t>
    <rPh sb="0" eb="4">
      <t>イチブカイジョ</t>
    </rPh>
    <phoneticPr fontId="1"/>
  </si>
  <si>
    <t>食事介助</t>
    <rPh sb="0" eb="4">
      <t>ショクジカイジョ</t>
    </rPh>
    <phoneticPr fontId="1"/>
  </si>
  <si>
    <t>排泄介助</t>
    <rPh sb="0" eb="4">
      <t>ハイセツカイジョ</t>
    </rPh>
    <phoneticPr fontId="1"/>
  </si>
  <si>
    <t>監視・見守り</t>
    <rPh sb="0" eb="2">
      <t>カンシ</t>
    </rPh>
    <rPh sb="3" eb="5">
      <t>ミマモ</t>
    </rPh>
    <phoneticPr fontId="1"/>
  </si>
  <si>
    <t>おむつ（ベッド上交換）</t>
    <rPh sb="7" eb="10">
      <t>ジョウコウカン</t>
    </rPh>
    <phoneticPr fontId="1"/>
  </si>
  <si>
    <t>早番</t>
    <rPh sb="0" eb="2">
      <t>ハヤバン</t>
    </rPh>
    <phoneticPr fontId="1"/>
  </si>
  <si>
    <t>日勤</t>
    <rPh sb="0" eb="2">
      <t>ニッキン</t>
    </rPh>
    <phoneticPr fontId="1"/>
  </si>
  <si>
    <t>遅番</t>
    <rPh sb="0" eb="2">
      <t>オソバン</t>
    </rPh>
    <phoneticPr fontId="1"/>
  </si>
  <si>
    <t>休み</t>
    <rPh sb="0" eb="1">
      <t>ヤス</t>
    </rPh>
    <phoneticPr fontId="1"/>
  </si>
  <si>
    <t>入所</t>
    <rPh sb="0" eb="2">
      <t>ニュウショ</t>
    </rPh>
    <phoneticPr fontId="1"/>
  </si>
  <si>
    <t>退所</t>
    <rPh sb="0" eb="2">
      <t>タイショ</t>
    </rPh>
    <phoneticPr fontId="1"/>
  </si>
  <si>
    <t>発熱</t>
    <rPh sb="0" eb="2">
      <t>ハツネツ</t>
    </rPh>
    <phoneticPr fontId="1"/>
  </si>
  <si>
    <t>咳</t>
    <rPh sb="0" eb="1">
      <t>セキ</t>
    </rPh>
    <phoneticPr fontId="1"/>
  </si>
  <si>
    <t>嘔吐</t>
    <rPh sb="0" eb="2">
      <t>オウト</t>
    </rPh>
    <phoneticPr fontId="1"/>
  </si>
  <si>
    <t>下痢</t>
    <rPh sb="0" eb="2">
      <t>ゲリ</t>
    </rPh>
    <phoneticPr fontId="1"/>
  </si>
  <si>
    <t>咽頭部痛</t>
    <rPh sb="0" eb="2">
      <t>イントウ</t>
    </rPh>
    <rPh sb="2" eb="3">
      <t>ブ</t>
    </rPh>
    <rPh sb="3" eb="4">
      <t>ツウ</t>
    </rPh>
    <phoneticPr fontId="1"/>
  </si>
  <si>
    <t>隔離開始</t>
    <rPh sb="0" eb="4">
      <t>カクリカイシ</t>
    </rPh>
    <phoneticPr fontId="1"/>
  </si>
  <si>
    <t>隔離解除</t>
    <rPh sb="0" eb="4">
      <t>カクリカイジョ</t>
    </rPh>
    <phoneticPr fontId="1"/>
  </si>
  <si>
    <t>【職員-勤務形態】</t>
    <rPh sb="1" eb="3">
      <t>ショクイン</t>
    </rPh>
    <rPh sb="4" eb="8">
      <t>キンムケイタイ</t>
    </rPh>
    <phoneticPr fontId="1"/>
  </si>
  <si>
    <t>【利用者-状況】</t>
    <rPh sb="1" eb="4">
      <t>リヨウシャ</t>
    </rPh>
    <rPh sb="5" eb="7">
      <t>ジョウキョウ</t>
    </rPh>
    <phoneticPr fontId="1"/>
  </si>
  <si>
    <t>【症状】</t>
    <rPh sb="1" eb="3">
      <t>ショウジョウ</t>
    </rPh>
    <phoneticPr fontId="1"/>
  </si>
  <si>
    <t>隔離中</t>
    <rPh sb="0" eb="3">
      <t>カクリチュウ</t>
    </rPh>
    <phoneticPr fontId="1"/>
  </si>
  <si>
    <t>隔離中の部屋</t>
    <rPh sb="0" eb="3">
      <t>カクリチュウ</t>
    </rPh>
    <rPh sb="4" eb="6">
      <t>ヘヤ</t>
    </rPh>
    <phoneticPr fontId="1"/>
  </si>
  <si>
    <t>その他症状（●●）</t>
    <rPh sb="2" eb="3">
      <t>ホカ</t>
    </rPh>
    <rPh sb="3" eb="5">
      <t>ショウジョウ</t>
    </rPh>
    <phoneticPr fontId="1"/>
  </si>
  <si>
    <t>その他勤務形態（●●）</t>
    <rPh sb="2" eb="3">
      <t>ホカ</t>
    </rPh>
    <rPh sb="3" eb="7">
      <t>キンムケイタイ</t>
    </rPh>
    <phoneticPr fontId="1"/>
  </si>
  <si>
    <t>職員-勤務形態　利用者-状況</t>
    <rPh sb="0" eb="2">
      <t>ショクイン</t>
    </rPh>
    <rPh sb="3" eb="7">
      <t>キンムケイタイ</t>
    </rPh>
    <rPh sb="8" eb="11">
      <t>リヨウシャ</t>
    </rPh>
    <rPh sb="12" eb="14">
      <t>ジョウキョウ</t>
    </rPh>
    <phoneticPr fontId="1"/>
  </si>
  <si>
    <t>症状</t>
    <rPh sb="0" eb="2">
      <t>ショウジョウ</t>
    </rPh>
    <phoneticPr fontId="1"/>
  </si>
  <si>
    <t>日別状況</t>
    <rPh sb="0" eb="2">
      <t>ヒベツ</t>
    </rPh>
    <rPh sb="2" eb="4">
      <t>ジョウキョウ</t>
    </rPh>
    <phoneticPr fontId="1"/>
  </si>
  <si>
    <t>1階</t>
    <rPh sb="1" eb="2">
      <t>カイ</t>
    </rPh>
    <phoneticPr fontId="1"/>
  </si>
  <si>
    <t>全例入力</t>
    <rPh sb="0" eb="2">
      <t>ゼンレイ</t>
    </rPh>
    <rPh sb="2" eb="4">
      <t>ニュウリョク</t>
    </rPh>
    <phoneticPr fontId="1"/>
  </si>
  <si>
    <t>利用者のみ入力</t>
    <rPh sb="0" eb="3">
      <t>リヨウシャ</t>
    </rPh>
    <rPh sb="5" eb="7">
      <t>ニュウリョク</t>
    </rPh>
    <phoneticPr fontId="1"/>
  </si>
  <si>
    <t>必要時入力</t>
    <rPh sb="0" eb="3">
      <t>ヒツヨウジ</t>
    </rPh>
    <rPh sb="3" eb="5">
      <t>ニュウリョク</t>
    </rPh>
    <phoneticPr fontId="1"/>
  </si>
  <si>
    <t>全事例入力</t>
    <rPh sb="0" eb="5">
      <t>ゼンジレイニュウリョク</t>
    </rPh>
    <phoneticPr fontId="1"/>
  </si>
  <si>
    <t>同居家族が発症</t>
    <rPh sb="0" eb="4">
      <t>ドウキョカゾク</t>
    </rPh>
    <rPh sb="5" eb="7">
      <t>ハッショウ</t>
    </rPh>
    <phoneticPr fontId="1"/>
  </si>
  <si>
    <t>移乗</t>
    <rPh sb="0" eb="2">
      <t>イジョウ</t>
    </rPh>
    <phoneticPr fontId="1"/>
  </si>
  <si>
    <t>移動</t>
    <rPh sb="0" eb="2">
      <t>イドウ</t>
    </rPh>
    <phoneticPr fontId="1"/>
  </si>
  <si>
    <t>監視・準備</t>
    <rPh sb="0" eb="2">
      <t>カンシ</t>
    </rPh>
    <rPh sb="3" eb="5">
      <t>ジュンビ</t>
    </rPh>
    <phoneticPr fontId="1"/>
  </si>
  <si>
    <t>口腔ケア</t>
    <rPh sb="0" eb="2">
      <t>コウクウ</t>
    </rPh>
    <phoneticPr fontId="1"/>
  </si>
  <si>
    <t>口腔ケア</t>
    <rPh sb="0" eb="2">
      <t>コウクウ</t>
    </rPh>
    <phoneticPr fontId="1"/>
  </si>
  <si>
    <t>その他</t>
    <rPh sb="2" eb="3">
      <t>ホカ</t>
    </rPh>
    <phoneticPr fontId="1"/>
  </si>
  <si>
    <t>不明</t>
    <rPh sb="0" eb="2">
      <t>フメイ</t>
    </rPh>
    <phoneticPr fontId="1"/>
  </si>
  <si>
    <t>夜勤明け</t>
    <rPh sb="0" eb="3">
      <t>ヤキンア</t>
    </rPh>
    <phoneticPr fontId="1"/>
  </si>
  <si>
    <t>利用者ではない</t>
    <rPh sb="0" eb="3">
      <t>リヨウシャ</t>
    </rPh>
    <phoneticPr fontId="1"/>
  </si>
  <si>
    <t>その他（医師）</t>
    <rPh sb="2" eb="3">
      <t>ホカ</t>
    </rPh>
    <rPh sb="4" eb="6">
      <t>イシ</t>
    </rPh>
    <phoneticPr fontId="1"/>
  </si>
  <si>
    <t>4/4　№1の介護対応で接触あり。</t>
    <rPh sb="7" eb="11">
      <t>カイゴタイオウ</t>
    </rPh>
    <rPh sb="12" eb="14">
      <t>セッショク</t>
    </rPh>
    <phoneticPr fontId="1"/>
  </si>
  <si>
    <t>4/4　№1の診察および検査を行う。</t>
    <rPh sb="7" eb="9">
      <t>シンサツ</t>
    </rPh>
    <rPh sb="12" eb="14">
      <t>ケンサ</t>
    </rPh>
    <rPh sb="15" eb="16">
      <t>オコナ</t>
    </rPh>
    <phoneticPr fontId="1"/>
  </si>
  <si>
    <t>↓初発患者発症日より自動反映</t>
    <rPh sb="1" eb="8">
      <t>ショハツカンジャハッショウヒ</t>
    </rPh>
    <rPh sb="10" eb="14">
      <t>ジドウハンエイ</t>
    </rPh>
    <phoneticPr fontId="1"/>
  </si>
  <si>
    <t>施設名</t>
    <rPh sb="0" eb="3">
      <t>シセツメイ</t>
    </rPh>
    <phoneticPr fontId="1"/>
  </si>
  <si>
    <t>★施設名を入力</t>
    <rPh sb="1" eb="4">
      <t>シセツメイ</t>
    </rPh>
    <rPh sb="5" eb="7">
      <t>ニュウリョク</t>
    </rPh>
    <phoneticPr fontId="1"/>
  </si>
  <si>
    <t>全事例</t>
    <rPh sb="0" eb="3">
      <t>ゼンジレイ</t>
    </rPh>
    <phoneticPr fontId="1"/>
  </si>
  <si>
    <t>感染性胃腸炎のみ</t>
    <rPh sb="0" eb="6">
      <t>カンセンセイイチョウエン</t>
    </rPh>
    <phoneticPr fontId="1"/>
  </si>
  <si>
    <t>感染症名</t>
    <rPh sb="0" eb="4">
      <t>カンセンショウメイ</t>
    </rPh>
    <phoneticPr fontId="1"/>
  </si>
  <si>
    <t>★感染症名を入力</t>
    <rPh sb="1" eb="5">
      <t>カンセンショウメイ</t>
    </rPh>
    <rPh sb="6" eb="8">
      <t>ニュウリョク</t>
    </rPh>
    <phoneticPr fontId="1"/>
  </si>
  <si>
    <t>在籍者数</t>
    <rPh sb="0" eb="2">
      <t>ザイセキ</t>
    </rPh>
    <rPh sb="2" eb="3">
      <t>シャ</t>
    </rPh>
    <rPh sb="3" eb="4">
      <t>スウ</t>
    </rPh>
    <phoneticPr fontId="11"/>
  </si>
  <si>
    <t>発症者数</t>
    <rPh sb="0" eb="2">
      <t>ハッショウ</t>
    </rPh>
    <rPh sb="2" eb="3">
      <t>シャ</t>
    </rPh>
    <rPh sb="3" eb="4">
      <t>スウ</t>
    </rPh>
    <phoneticPr fontId="11"/>
  </si>
  <si>
    <t>入院者数
（再掲）</t>
    <rPh sb="0" eb="3">
      <t>ニュウインシャ</t>
    </rPh>
    <rPh sb="3" eb="4">
      <t>スウ</t>
    </rPh>
    <rPh sb="6" eb="8">
      <t>サイケイ</t>
    </rPh>
    <phoneticPr fontId="11"/>
  </si>
  <si>
    <t>感染経路</t>
    <rPh sb="0" eb="2">
      <t>カンセン</t>
    </rPh>
    <rPh sb="2" eb="4">
      <t>ケイロ</t>
    </rPh>
    <phoneticPr fontId="11"/>
  </si>
  <si>
    <t>病原体等</t>
    <rPh sb="0" eb="3">
      <t>ビョウゲンタイ</t>
    </rPh>
    <rPh sb="3" eb="4">
      <t>トウ</t>
    </rPh>
    <phoneticPr fontId="11"/>
  </si>
  <si>
    <t>検査実施
機関</t>
    <rPh sb="0" eb="2">
      <t>ケンサ</t>
    </rPh>
    <rPh sb="2" eb="4">
      <t>ジッシ</t>
    </rPh>
    <rPh sb="5" eb="7">
      <t>キカン</t>
    </rPh>
    <phoneticPr fontId="11"/>
  </si>
  <si>
    <t>最終更新日（確認日）</t>
    <rPh sb="0" eb="5">
      <t>サイシュウコウシンヒ</t>
    </rPh>
    <rPh sb="6" eb="9">
      <t>カクニンヒ</t>
    </rPh>
    <phoneticPr fontId="1"/>
  </si>
  <si>
    <t>★最終更新日（確認日）を入力</t>
  </si>
  <si>
    <t>利用者</t>
    <rPh sb="0" eb="3">
      <t>リヨウシャ</t>
    </rPh>
    <phoneticPr fontId="11"/>
  </si>
  <si>
    <t>職員</t>
    <rPh sb="0" eb="2">
      <t>ショクイン</t>
    </rPh>
    <phoneticPr fontId="11"/>
  </si>
  <si>
    <t>探知日</t>
    <rPh sb="0" eb="2">
      <t>タンチ</t>
    </rPh>
    <rPh sb="2" eb="3">
      <t>ヒ</t>
    </rPh>
    <phoneticPr fontId="1"/>
  </si>
  <si>
    <t>★探知日を入力</t>
    <rPh sb="1" eb="3">
      <t>タンチ</t>
    </rPh>
    <rPh sb="3" eb="4">
      <t>ヒ</t>
    </rPh>
    <phoneticPr fontId="1"/>
  </si>
  <si>
    <t>★入院者数を入力する</t>
    <rPh sb="1" eb="5">
      <t>ニュウインシャスウ</t>
    </rPh>
    <rPh sb="6" eb="8">
      <t>ニュウリョク</t>
    </rPh>
    <phoneticPr fontId="1"/>
  </si>
  <si>
    <t>★（感染性胃腸炎のみ）感染経路を選択する。</t>
    <rPh sb="2" eb="8">
      <t>カンセンセイイチョウエン</t>
    </rPh>
    <rPh sb="11" eb="15">
      <t>カンセンケイロ</t>
    </rPh>
    <rPh sb="16" eb="18">
      <t>センタク</t>
    </rPh>
    <phoneticPr fontId="1"/>
  </si>
  <si>
    <t>★（感染性胃腸炎のみ）病原体を入力する。（不明の場合は不明と入力する）</t>
    <rPh sb="11" eb="14">
      <t>ビョウゲンタイ</t>
    </rPh>
    <rPh sb="15" eb="17">
      <t>ニュウリョク</t>
    </rPh>
    <rPh sb="21" eb="23">
      <t>フメイ</t>
    </rPh>
    <rPh sb="24" eb="26">
      <t>バアイ</t>
    </rPh>
    <rPh sb="27" eb="29">
      <t>フメイ</t>
    </rPh>
    <rPh sb="30" eb="32">
      <t>ニュウリョク</t>
    </rPh>
    <phoneticPr fontId="1"/>
  </si>
  <si>
    <t>★（感染性胃腸炎のみ）検査実施機関を選択する。</t>
    <rPh sb="11" eb="15">
      <t>ケンサジッシ</t>
    </rPh>
    <rPh sb="15" eb="17">
      <t>キカン</t>
    </rPh>
    <rPh sb="18" eb="20">
      <t>センタク</t>
    </rPh>
    <phoneticPr fontId="1"/>
  </si>
  <si>
    <t>属性別発症率</t>
    <rPh sb="0" eb="3">
      <t>ゾクセイベツ</t>
    </rPh>
    <rPh sb="3" eb="6">
      <t>ハッショウリツ</t>
    </rPh>
    <phoneticPr fontId="1"/>
  </si>
  <si>
    <t>属性名</t>
    <rPh sb="0" eb="2">
      <t>ゾクセイ</t>
    </rPh>
    <rPh sb="2" eb="3">
      <t>メイ</t>
    </rPh>
    <phoneticPr fontId="1"/>
  </si>
  <si>
    <t>★属性を入力</t>
    <rPh sb="1" eb="3">
      <t>ゾクセイ</t>
    </rPh>
    <rPh sb="4" eb="6">
      <t>ニュウリョク</t>
    </rPh>
    <phoneticPr fontId="1"/>
  </si>
  <si>
    <t>属性種別</t>
    <rPh sb="0" eb="4">
      <t>ゾクセイシュベツ</t>
    </rPh>
    <phoneticPr fontId="1"/>
  </si>
  <si>
    <t>★種別を選択</t>
    <rPh sb="1" eb="3">
      <t>シュベツ</t>
    </rPh>
    <rPh sb="4" eb="6">
      <t>センタク</t>
    </rPh>
    <phoneticPr fontId="1"/>
  </si>
  <si>
    <t>属性所属数</t>
    <rPh sb="0" eb="2">
      <t>ゾクセイ</t>
    </rPh>
    <rPh sb="2" eb="4">
      <t>ショゾク</t>
    </rPh>
    <rPh sb="4" eb="5">
      <t>スウ</t>
    </rPh>
    <phoneticPr fontId="1"/>
  </si>
  <si>
    <t>★所属数を入力</t>
    <rPh sb="1" eb="3">
      <t>ショゾク</t>
    </rPh>
    <rPh sb="3" eb="4">
      <t>カズ</t>
    </rPh>
    <rPh sb="5" eb="7">
      <t>ニュウリョク</t>
    </rPh>
    <phoneticPr fontId="1"/>
  </si>
  <si>
    <t>2024年</t>
    <rPh sb="4" eb="5">
      <t>ネン</t>
    </rPh>
    <phoneticPr fontId="1"/>
  </si>
  <si>
    <t>合計</t>
    <rPh sb="0" eb="2">
      <t>ゴウケイ</t>
    </rPh>
    <phoneticPr fontId="1"/>
  </si>
  <si>
    <t>フロア名</t>
    <rPh sb="3" eb="4">
      <t>メイ</t>
    </rPh>
    <phoneticPr fontId="1"/>
  </si>
  <si>
    <t>★フロアを入力</t>
    <rPh sb="5" eb="7">
      <t>ニュウリョク</t>
    </rPh>
    <phoneticPr fontId="1"/>
  </si>
  <si>
    <t>渋谷区保健所</t>
    <rPh sb="0" eb="3">
      <t>シブヤク</t>
    </rPh>
    <rPh sb="3" eb="6">
      <t>ホケンジョ</t>
    </rPh>
    <phoneticPr fontId="1"/>
  </si>
  <si>
    <t>入院者数
（再掲）
※2</t>
    <rPh sb="0" eb="3">
      <t>ニュウインシャ</t>
    </rPh>
    <rPh sb="3" eb="4">
      <t>スウ</t>
    </rPh>
    <rPh sb="6" eb="8">
      <t>サイケイ</t>
    </rPh>
    <phoneticPr fontId="11"/>
  </si>
  <si>
    <r>
      <t xml:space="preserve">感染経路
</t>
    </r>
    <r>
      <rPr>
        <b/>
        <sz val="8"/>
        <rFont val="ＭＳ Ｐゴシック"/>
        <family val="3"/>
        <charset val="128"/>
      </rPr>
      <t>【選択】※3</t>
    </r>
    <rPh sb="0" eb="2">
      <t>カンセン</t>
    </rPh>
    <rPh sb="2" eb="4">
      <t>ケイロ</t>
    </rPh>
    <phoneticPr fontId="11"/>
  </si>
  <si>
    <t>病原体等
※4</t>
    <rPh sb="0" eb="3">
      <t>ビョウゲンタイ</t>
    </rPh>
    <rPh sb="3" eb="4">
      <t>トウ</t>
    </rPh>
    <phoneticPr fontId="11"/>
  </si>
  <si>
    <t>検査実施
機関
【選択】※5</t>
    <rPh sb="0" eb="2">
      <t>ケンサ</t>
    </rPh>
    <rPh sb="2" eb="4">
      <t>ジッシ</t>
    </rPh>
    <rPh sb="5" eb="7">
      <t>キカン</t>
    </rPh>
    <phoneticPr fontId="11"/>
  </si>
  <si>
    <t>感染症</t>
  </si>
  <si>
    <t>ノロウィルス</t>
  </si>
  <si>
    <t>他機関</t>
  </si>
  <si>
    <t>利用者</t>
  </si>
  <si>
    <t>職員</t>
  </si>
  <si>
    <t>７階</t>
    <rPh sb="1" eb="2">
      <t>カイ</t>
    </rPh>
    <phoneticPr fontId="1"/>
  </si>
  <si>
    <t>日時</t>
    <rPh sb="0" eb="2">
      <t>ニチジ</t>
    </rPh>
    <phoneticPr fontId="1"/>
  </si>
  <si>
    <t>対応記録</t>
    <rPh sb="0" eb="2">
      <t>タイオウ</t>
    </rPh>
    <rPh sb="2" eb="4">
      <t>キロク</t>
    </rPh>
    <phoneticPr fontId="1"/>
  </si>
  <si>
    <t>対応者</t>
    <rPh sb="0" eb="2">
      <t>タイオウ</t>
    </rPh>
    <rPh sb="2" eb="3">
      <t>シャ</t>
    </rPh>
    <phoneticPr fontId="1"/>
  </si>
  <si>
    <t>介護職</t>
    <phoneticPr fontId="1"/>
  </si>
  <si>
    <t>介護職</t>
  </si>
  <si>
    <t>リハビリスタッフ</t>
  </si>
  <si>
    <t>感染性胃腸炎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</si>
</sst>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m/d;@"/>
    <numFmt numFmtId="178" formatCode="m&quot;月&quot;d&quot;日&quot;;@"/>
    <numFmt numFmtId="179" formatCode="0.0%"/>
  </numFmts>
  <fonts count="18" x14ac:knownFonts="1">
    <font>
      <sz val="11"/>
      <color theme="1"/>
      <name val="メイリオ"/>
      <family val="2"/>
      <charset val="128"/>
      <scheme val="minor"/>
    </font>
    <font>
      <sz val="6"/>
      <name val="メイリオ"/>
      <family val="2"/>
      <charset val="128"/>
      <scheme val="minor"/>
    </font>
    <font>
      <sz val="11"/>
      <name val="メイリオ"/>
      <family val="3"/>
      <charset val="128"/>
      <scheme val="minor"/>
    </font>
    <font>
      <sz val="11"/>
      <color rgb="FFFF0000"/>
      <name val="メイリオ"/>
      <family val="3"/>
      <charset val="128"/>
      <scheme val="minor"/>
    </font>
    <font>
      <sz val="11"/>
      <name val="ＭＳ Ｐゴシック"/>
      <family val="3"/>
      <charset val="128"/>
    </font>
    <font>
      <b/>
      <sz val="11"/>
      <name val="メイリオ"/>
      <family val="3"/>
      <charset val="128"/>
      <scheme val="minor"/>
    </font>
    <font>
      <b/>
      <sz val="16"/>
      <name val="メイリオ"/>
      <family val="3"/>
      <charset val="128"/>
      <scheme val="minor"/>
    </font>
    <font>
      <sz val="11"/>
      <color theme="1"/>
      <name val="メイリオ"/>
      <family val="2"/>
      <charset val="128"/>
      <scheme val="minor"/>
    </font>
    <font>
      <b/>
      <sz val="11"/>
      <color theme="1"/>
      <name val="メイリオ"/>
      <family val="2"/>
      <charset val="128"/>
      <scheme val="minor"/>
    </font>
    <font>
      <b/>
      <sz val="11"/>
      <color theme="1"/>
      <name val="メイリオ"/>
      <family val="3"/>
      <charset val="128"/>
      <scheme val="minor"/>
    </font>
    <font>
      <b/>
      <sz val="11"/>
      <name val="ＭＳ Ｐゴシック"/>
      <family val="3"/>
      <charset val="128"/>
    </font>
    <font>
      <sz val="6"/>
      <name val="ＭＳ Ｐゴシック"/>
      <family val="3"/>
      <charset val="128"/>
    </font>
    <font>
      <b/>
      <sz val="8"/>
      <name val="ＭＳ Ｐゴシック"/>
      <family val="3"/>
      <charset val="128"/>
    </font>
    <font>
      <b/>
      <sz val="8"/>
      <color theme="1"/>
      <name val="メイリオ"/>
      <family val="2"/>
      <charset val="128"/>
      <scheme val="minor"/>
    </font>
    <font>
      <b/>
      <sz val="9"/>
      <name val="ＭＳ Ｐゴシック"/>
      <family val="3"/>
      <charset val="128"/>
    </font>
    <font>
      <sz val="11"/>
      <color theme="1"/>
      <name val="メイリオ"/>
      <family val="3"/>
      <charset val="128"/>
      <scheme val="minor"/>
    </font>
    <font>
      <b/>
      <sz val="10"/>
      <color theme="1"/>
      <name val="メイリオ"/>
      <family val="3"/>
      <charset val="128"/>
      <scheme val="minor"/>
    </font>
    <font>
      <sz val="8"/>
      <color theme="1"/>
      <name val="Segoe UI"/>
      <family val="2"/>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DF0E9"/>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alignment vertical="center"/>
    </xf>
    <xf numFmtId="0" fontId="4" fillId="0" borderId="0"/>
    <xf numFmtId="9" fontId="7" fillId="0" borderId="0" applyFont="0" applyFill="0" applyBorder="0" applyAlignment="0" applyProtection="0">
      <alignment vertical="center"/>
    </xf>
    <xf numFmtId="0" fontId="4" fillId="0" borderId="0">
      <alignment vertical="center"/>
    </xf>
  </cellStyleXfs>
  <cellXfs count="116">
    <xf numFmtId="0" fontId="0" fillId="0" borderId="0" xfId="0">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178" fontId="2" fillId="0" borderId="1" xfId="0" applyNumberFormat="1" applyFont="1" applyBorder="1" applyAlignment="1">
      <alignment vertical="center" wrapText="1"/>
    </xf>
    <xf numFmtId="0" fontId="5" fillId="4" borderId="1" xfId="0" applyFont="1" applyFill="1" applyBorder="1" applyAlignment="1">
      <alignment horizontal="center" vertical="center" wrapText="1" shrinkToFit="1"/>
    </xf>
    <xf numFmtId="0" fontId="5" fillId="0" borderId="1" xfId="0" applyFont="1" applyBorder="1" applyAlignment="1">
      <alignment horizontal="right" vertical="center" wrapText="1"/>
    </xf>
    <xf numFmtId="0" fontId="6" fillId="3" borderId="6" xfId="0" applyFont="1" applyFill="1" applyBorder="1" applyAlignment="1">
      <alignment horizontal="centerContinuous" vertical="center" wrapText="1"/>
    </xf>
    <xf numFmtId="0" fontId="5" fillId="3" borderId="7" xfId="0" applyFont="1" applyFill="1" applyBorder="1" applyAlignment="1">
      <alignment horizontal="centerContinuous" vertical="center" wrapText="1"/>
    </xf>
    <xf numFmtId="0" fontId="5" fillId="3" borderId="8" xfId="0" applyFont="1" applyFill="1" applyBorder="1" applyAlignment="1">
      <alignment horizontal="centerContinuous"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76" fontId="5" fillId="3" borderId="10" xfId="0" applyNumberFormat="1" applyFont="1" applyFill="1" applyBorder="1" applyAlignment="1">
      <alignment horizontal="center" vertical="center" wrapText="1"/>
    </xf>
    <xf numFmtId="176" fontId="5" fillId="3" borderId="11" xfId="0" applyNumberFormat="1" applyFont="1" applyFill="1" applyBorder="1" applyAlignment="1">
      <alignment horizontal="center" vertical="center" wrapText="1"/>
    </xf>
    <xf numFmtId="0" fontId="6" fillId="2" borderId="6" xfId="0" applyFont="1" applyFill="1" applyBorder="1" applyAlignment="1">
      <alignment horizontal="centerContinuous" vertical="center" wrapText="1"/>
    </xf>
    <xf numFmtId="0" fontId="6" fillId="2" borderId="7" xfId="0" applyFont="1" applyFill="1" applyBorder="1" applyAlignment="1">
      <alignment horizontal="centerContinuous" vertical="center" wrapText="1"/>
    </xf>
    <xf numFmtId="178" fontId="6" fillId="2" borderId="8" xfId="0" applyNumberFormat="1" applyFont="1" applyFill="1" applyBorder="1" applyAlignment="1">
      <alignment horizontal="centerContinuous"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76" fontId="5" fillId="2" borderId="10" xfId="0" applyNumberFormat="1" applyFont="1" applyFill="1" applyBorder="1" applyAlignment="1">
      <alignment horizontal="center" vertical="center" wrapText="1"/>
    </xf>
    <xf numFmtId="178" fontId="5" fillId="2" borderId="11" xfId="0" applyNumberFormat="1" applyFont="1" applyFill="1" applyBorder="1" applyAlignment="1">
      <alignment horizontal="center" vertical="center" wrapText="1"/>
    </xf>
    <xf numFmtId="0" fontId="2" fillId="0" borderId="4" xfId="0" applyFont="1" applyBorder="1">
      <alignment vertical="center"/>
    </xf>
    <xf numFmtId="0" fontId="5" fillId="5" borderId="13" xfId="0" applyFont="1" applyFill="1" applyBorder="1" applyAlignment="1">
      <alignment horizontal="center" vertical="center" wrapText="1"/>
    </xf>
    <xf numFmtId="0" fontId="5" fillId="4" borderId="3" xfId="0" applyFont="1" applyFill="1" applyBorder="1" applyAlignment="1">
      <alignment horizontal="center" vertical="center" wrapText="1" shrinkToFit="1"/>
    </xf>
    <xf numFmtId="0" fontId="2" fillId="0" borderId="3" xfId="0" applyFont="1" applyBorder="1">
      <alignment vertical="center"/>
    </xf>
    <xf numFmtId="0" fontId="6" fillId="2" borderId="14" xfId="0" applyFont="1" applyFill="1" applyBorder="1" applyAlignment="1">
      <alignment horizontal="center" vertical="center" wrapText="1"/>
    </xf>
    <xf numFmtId="0" fontId="2" fillId="2" borderId="15" xfId="0" applyFont="1" applyFill="1" applyBorder="1">
      <alignment vertical="center"/>
    </xf>
    <xf numFmtId="0" fontId="2" fillId="2" borderId="16" xfId="0" applyFont="1" applyFill="1" applyBorder="1">
      <alignment vertical="center"/>
    </xf>
    <xf numFmtId="177" fontId="2" fillId="2" borderId="10" xfId="0" applyNumberFormat="1" applyFont="1" applyFill="1" applyBorder="1" applyAlignment="1">
      <alignment horizontal="center" vertical="center"/>
    </xf>
    <xf numFmtId="0" fontId="6" fillId="5" borderId="12" xfId="0" applyFont="1" applyFill="1" applyBorder="1" applyAlignment="1">
      <alignment horizontal="center" vertical="center" wrapText="1"/>
    </xf>
    <xf numFmtId="0" fontId="5" fillId="3" borderId="17" xfId="0" applyFont="1" applyFill="1" applyBorder="1" applyAlignment="1">
      <alignment horizontal="centerContinuous" vertical="center" wrapText="1"/>
    </xf>
    <xf numFmtId="176" fontId="5" fillId="3" borderId="18" xfId="0" applyNumberFormat="1" applyFont="1" applyFill="1" applyBorder="1" applyAlignment="1">
      <alignment horizontal="center" vertical="center" wrapText="1"/>
    </xf>
    <xf numFmtId="0" fontId="3" fillId="2" borderId="15" xfId="0" applyFont="1" applyFill="1" applyBorder="1">
      <alignment vertical="center"/>
    </xf>
    <xf numFmtId="0" fontId="0" fillId="6" borderId="20" xfId="0" applyFill="1" applyBorder="1">
      <alignment vertical="center"/>
    </xf>
    <xf numFmtId="0" fontId="14" fillId="7" borderId="1" xfId="3" applyFont="1" applyFill="1" applyBorder="1" applyAlignment="1">
      <alignment horizontal="center" vertical="center" wrapText="1"/>
    </xf>
    <xf numFmtId="0" fontId="14" fillId="7" borderId="1" xfId="1" applyFont="1" applyFill="1" applyBorder="1" applyAlignment="1">
      <alignment horizontal="center" vertical="center" wrapText="1"/>
    </xf>
    <xf numFmtId="0" fontId="15" fillId="9" borderId="1" xfId="0" applyFont="1" applyFill="1" applyBorder="1">
      <alignment vertical="center"/>
    </xf>
    <xf numFmtId="0" fontId="16" fillId="6" borderId="3" xfId="0" applyFont="1" applyFill="1" applyBorder="1">
      <alignment vertical="center"/>
    </xf>
    <xf numFmtId="0" fontId="16" fillId="6" borderId="1" xfId="0" applyFont="1" applyFill="1" applyBorder="1">
      <alignment vertical="center"/>
    </xf>
    <xf numFmtId="0" fontId="9" fillId="9" borderId="0" xfId="0" applyFont="1" applyFill="1">
      <alignment vertical="center"/>
    </xf>
    <xf numFmtId="10" fontId="0" fillId="0" borderId="0" xfId="0" applyNumberFormat="1">
      <alignment vertical="center"/>
    </xf>
    <xf numFmtId="0" fontId="15" fillId="0" borderId="1" xfId="0" applyFont="1" applyBorder="1">
      <alignment vertical="center"/>
    </xf>
    <xf numFmtId="179" fontId="0" fillId="9" borderId="2" xfId="2" applyNumberFormat="1" applyFont="1" applyFill="1" applyBorder="1">
      <alignment vertical="center"/>
    </xf>
    <xf numFmtId="0" fontId="15" fillId="0" borderId="23" xfId="0" applyFont="1" applyBorder="1">
      <alignment vertical="center"/>
    </xf>
    <xf numFmtId="177" fontId="9" fillId="6" borderId="24" xfId="0" applyNumberFormat="1" applyFont="1" applyFill="1" applyBorder="1">
      <alignment vertical="center"/>
    </xf>
    <xf numFmtId="0" fontId="9" fillId="6" borderId="24" xfId="0" applyFont="1" applyFill="1" applyBorder="1">
      <alignment vertical="center"/>
    </xf>
    <xf numFmtId="0" fontId="0" fillId="9" borderId="0" xfId="0" applyFill="1">
      <alignment vertical="center"/>
    </xf>
    <xf numFmtId="177" fontId="0" fillId="0" borderId="0" xfId="0" applyNumberFormat="1">
      <alignment vertical="center"/>
    </xf>
    <xf numFmtId="0" fontId="0" fillId="9" borderId="4" xfId="0" applyFill="1" applyBorder="1">
      <alignment vertical="center"/>
    </xf>
    <xf numFmtId="0" fontId="0" fillId="9" borderId="1" xfId="0" applyFill="1" applyBorder="1">
      <alignment vertical="center"/>
    </xf>
    <xf numFmtId="177" fontId="0" fillId="9" borderId="3" xfId="0" applyNumberFormat="1" applyFill="1" applyBorder="1">
      <alignment vertical="center"/>
    </xf>
    <xf numFmtId="177" fontId="0" fillId="9" borderId="1" xfId="0" applyNumberFormat="1" applyFill="1" applyBorder="1">
      <alignment vertical="center"/>
    </xf>
    <xf numFmtId="177" fontId="0" fillId="6" borderId="24" xfId="0" applyNumberFormat="1" applyFill="1" applyBorder="1">
      <alignment vertical="center"/>
    </xf>
    <xf numFmtId="0" fontId="0" fillId="9" borderId="3" xfId="0" applyFill="1" applyBorder="1">
      <alignment vertical="center"/>
    </xf>
    <xf numFmtId="177" fontId="0" fillId="0" borderId="3" xfId="0" applyNumberFormat="1" applyBorder="1">
      <alignment vertical="center"/>
    </xf>
    <xf numFmtId="177" fontId="0" fillId="0" borderId="1" xfId="0" applyNumberFormat="1" applyBorder="1">
      <alignment vertical="center"/>
    </xf>
    <xf numFmtId="0" fontId="14" fillId="4" borderId="1" xfId="3" applyFont="1" applyFill="1" applyBorder="1" applyAlignment="1">
      <alignment horizontal="center" vertical="center" wrapText="1"/>
    </xf>
    <xf numFmtId="0" fontId="14" fillId="4" borderId="1" xfId="1" applyFont="1" applyFill="1" applyBorder="1" applyAlignment="1">
      <alignment horizontal="center" vertical="center" wrapText="1"/>
    </xf>
    <xf numFmtId="0" fontId="0" fillId="10" borderId="1" xfId="0" applyFill="1" applyBorder="1">
      <alignment vertical="center"/>
    </xf>
    <xf numFmtId="56" fontId="0" fillId="0" borderId="1" xfId="0" applyNumberFormat="1" applyBorder="1">
      <alignment vertical="center"/>
    </xf>
    <xf numFmtId="0" fontId="0" fillId="0" borderId="1" xfId="0" applyBorder="1">
      <alignment vertical="center"/>
    </xf>
    <xf numFmtId="0" fontId="17" fillId="0" borderId="0" xfId="0" applyFont="1" applyAlignment="1">
      <alignment vertical="center" wrapText="1"/>
    </xf>
    <xf numFmtId="0" fontId="0" fillId="0" borderId="1" xfId="0" applyBorder="1" applyAlignment="1">
      <alignment vertical="center" wrapText="1"/>
    </xf>
    <xf numFmtId="177" fontId="9" fillId="6" borderId="25" xfId="0" applyNumberFormat="1" applyFont="1" applyFill="1" applyBorder="1">
      <alignment vertical="center"/>
    </xf>
    <xf numFmtId="177" fontId="0" fillId="9" borderId="26" xfId="0" applyNumberFormat="1" applyFill="1" applyBorder="1">
      <alignment vertical="center"/>
    </xf>
    <xf numFmtId="177" fontId="0" fillId="9" borderId="23" xfId="0" applyNumberFormat="1" applyFill="1" applyBorder="1">
      <alignment vertical="center"/>
    </xf>
    <xf numFmtId="0" fontId="5" fillId="4" borderId="7" xfId="0" applyFont="1" applyFill="1" applyBorder="1" applyAlignment="1">
      <alignment horizontal="center" vertical="center" wrapText="1" shrinkToFit="1"/>
    </xf>
    <xf numFmtId="0" fontId="2" fillId="0" borderId="7" xfId="0" applyFont="1" applyBorder="1">
      <alignment vertical="center"/>
    </xf>
    <xf numFmtId="0" fontId="2" fillId="0" borderId="8" xfId="0" applyFont="1" applyBorder="1">
      <alignment vertical="center"/>
    </xf>
    <xf numFmtId="0" fontId="5" fillId="4" borderId="10" xfId="0" applyFont="1" applyFill="1" applyBorder="1" applyAlignment="1">
      <alignment horizontal="center" vertical="center" wrapText="1" shrinkToFit="1"/>
    </xf>
    <xf numFmtId="0" fontId="2" fillId="0" borderId="10" xfId="0" applyFont="1" applyBorder="1">
      <alignment vertical="center"/>
    </xf>
    <xf numFmtId="0" fontId="2" fillId="0" borderId="11" xfId="0" applyFont="1" applyBorder="1">
      <alignment vertical="center"/>
    </xf>
    <xf numFmtId="0" fontId="15" fillId="0" borderId="0" xfId="0" applyFont="1">
      <alignment vertical="center"/>
    </xf>
    <xf numFmtId="0" fontId="16" fillId="0" borderId="0" xfId="0" applyFont="1">
      <alignment vertical="center"/>
    </xf>
    <xf numFmtId="0" fontId="2" fillId="0" borderId="19"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9"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177" fontId="2" fillId="0" borderId="19" xfId="0" applyNumberFormat="1" applyFont="1" applyBorder="1" applyAlignment="1">
      <alignment horizontal="center" vertical="center" wrapText="1"/>
    </xf>
    <xf numFmtId="177" fontId="2" fillId="0" borderId="29" xfId="0" applyNumberFormat="1" applyFont="1" applyBorder="1" applyAlignment="1">
      <alignment horizontal="center" vertical="center" wrapText="1"/>
    </xf>
    <xf numFmtId="0" fontId="5" fillId="0" borderId="7" xfId="0" applyFont="1" applyBorder="1" applyAlignment="1">
      <alignment horizontal="left" vertical="center" wrapText="1" shrinkToFit="1"/>
    </xf>
    <xf numFmtId="0" fontId="5" fillId="0" borderId="10" xfId="0" applyFont="1" applyBorder="1" applyAlignment="1">
      <alignment horizontal="left" vertical="center" wrapText="1" shrinkToFit="1"/>
    </xf>
    <xf numFmtId="177" fontId="2" fillId="0" borderId="7" xfId="0" applyNumberFormat="1" applyFont="1" applyBorder="1" applyAlignment="1">
      <alignment horizontal="center" vertical="center" wrapText="1"/>
    </xf>
    <xf numFmtId="177" fontId="2" fillId="0" borderId="10"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5" xfId="0" applyFont="1" applyBorder="1" applyAlignment="1">
      <alignment horizontal="center" vertical="center" wrapText="1"/>
    </xf>
    <xf numFmtId="0" fontId="5" fillId="0" borderId="5"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4" fontId="9" fillId="6" borderId="21" xfId="0" applyNumberFormat="1" applyFont="1" applyFill="1" applyBorder="1" applyAlignment="1">
      <alignment horizontal="left" vertical="center"/>
    </xf>
    <xf numFmtId="0" fontId="9" fillId="6" borderId="22" xfId="0" applyFont="1" applyFill="1" applyBorder="1" applyAlignment="1">
      <alignment horizontal="left" vertical="center"/>
    </xf>
    <xf numFmtId="0" fontId="9" fillId="6" borderId="21" xfId="0" applyFont="1" applyFill="1" applyBorder="1" applyAlignment="1">
      <alignment horizontal="left"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10" fillId="7" borderId="1" xfId="1" applyFont="1" applyFill="1" applyBorder="1" applyAlignment="1">
      <alignment horizontal="center" vertical="center"/>
    </xf>
    <xf numFmtId="0" fontId="12"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0" fillId="4" borderId="1" xfId="1"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cellXfs>
  <cellStyles count="4">
    <cellStyle name="パーセント" xfId="2" builtinId="5"/>
    <cellStyle name="標準" xfId="0" builtinId="0"/>
    <cellStyle name="標準 2" xfId="1" xr:uid="{988A946F-91E1-47EC-8EF3-9D2598A2936E}"/>
    <cellStyle name="標準_16多摩府中保健所・別紙1" xfId="3" xr:uid="{5CEFF08A-D205-4E7F-874E-F3D7A62A4B91}"/>
  </cellStyles>
  <dxfs count="0"/>
  <tableStyles count="0" defaultTableStyle="TableStyleMedium2" defaultPivotStyle="PivotStyleLight16"/>
  <colors>
    <mruColors>
      <color rgb="FFFDF0E9"/>
      <color rgb="FFFFE699"/>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【保健所タブ】エピカーブ!$B$6</c:f>
          <c:strCache>
            <c:ptCount val="1"/>
            <c:pt idx="0">
              <c:v>#VALUE!</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col"/>
        <c:grouping val="stacked"/>
        <c:varyColors val="0"/>
        <c:ser>
          <c:idx val="0"/>
          <c:order val="0"/>
          <c:tx>
            <c:strRef>
              <c:f>【保健所タブ】エピカーブ!$C$11</c:f>
              <c:strCache>
                <c:ptCount val="1"/>
                <c:pt idx="0">
                  <c:v>利用者(n=0)</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【保健所タブ】エピカーブ!$C$12:$C$44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98EA-4FB7-9734-4DBF9DF796C5}"/>
            </c:ext>
          </c:extLst>
        </c:ser>
        <c:ser>
          <c:idx val="1"/>
          <c:order val="1"/>
          <c:tx>
            <c:strRef>
              <c:f>【保健所タブ】エピカーブ!$D$11</c:f>
              <c:strCache>
                <c:ptCount val="1"/>
                <c:pt idx="0">
                  <c:v>介護職(n=0)</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【保健所タブ】エピカーブ!$D$12:$D$44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98EA-4FB7-9734-4DBF9DF796C5}"/>
            </c:ext>
          </c:extLst>
        </c:ser>
        <c:ser>
          <c:idx val="2"/>
          <c:order val="2"/>
          <c:tx>
            <c:strRef>
              <c:f>【保健所タブ】エピカーブ!$E$11</c:f>
              <c:strCache>
                <c:ptCount val="1"/>
                <c:pt idx="0">
                  <c:v>看護師(n=0)</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【保健所タブ】エピカーブ!$E$12:$E$44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2-98EA-4FB7-9734-4DBF9DF796C5}"/>
            </c:ext>
          </c:extLst>
        </c:ser>
        <c:ser>
          <c:idx val="3"/>
          <c:order val="3"/>
          <c:tx>
            <c:strRef>
              <c:f>【保健所タブ】エピカーブ!$F$11</c:f>
              <c:strCache>
                <c:ptCount val="1"/>
                <c:pt idx="0">
                  <c:v>リハビリスタッフ(n=0)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【保健所タブ】エピカーブ!$F$12:$F$44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3-98EA-4FB7-9734-4DBF9DF796C5}"/>
            </c:ext>
          </c:extLst>
        </c:ser>
        <c:ser>
          <c:idx val="4"/>
          <c:order val="4"/>
          <c:tx>
            <c:strRef>
              <c:f>【保健所タブ】エピカーブ!$G$11</c:f>
              <c:strCache>
                <c:ptCount val="1"/>
                <c:pt idx="0">
                  <c:v>調理師(n=0)</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【保健所タブ】エピカーブ!$G$12:$G$44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4-98EA-4FB7-9734-4DBF9DF796C5}"/>
            </c:ext>
          </c:extLst>
        </c:ser>
        <c:ser>
          <c:idx val="5"/>
          <c:order val="5"/>
          <c:tx>
            <c:strRef>
              <c:f>【保健所タブ】エピカーブ!$H$11</c:f>
              <c:strCache>
                <c:ptCount val="1"/>
                <c:pt idx="0">
                  <c:v>事務職(n=0)</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【保健所タブ】エピカーブ!$H$12:$H$44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5-98EA-4FB7-9734-4DBF9DF796C5}"/>
            </c:ext>
          </c:extLst>
        </c:ser>
        <c:ser>
          <c:idx val="6"/>
          <c:order val="6"/>
          <c:tx>
            <c:strRef>
              <c:f>【保健所タブ】エピカーブ!$I$11</c:f>
              <c:strCache>
                <c:ptCount val="1"/>
                <c:pt idx="0">
                  <c:v>その他（●●）(n=0)</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【保健所タブ】エピカーブ!$I$12:$I$44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6-98EA-4FB7-9734-4DBF9DF796C5}"/>
            </c:ext>
          </c:extLst>
        </c:ser>
        <c:ser>
          <c:idx val="7"/>
          <c:order val="7"/>
          <c:tx>
            <c:strRef>
              <c:f>【保健所タブ】エピカーブ!$J$11</c:f>
              <c:strCache>
                <c:ptCount val="1"/>
                <c:pt idx="0">
                  <c:v>★属性を入力(n=0)</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【保健所タブ】エピカーブ!$J$12:$J$44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7-98EA-4FB7-9734-4DBF9DF796C5}"/>
            </c:ext>
          </c:extLst>
        </c:ser>
        <c:ser>
          <c:idx val="8"/>
          <c:order val="8"/>
          <c:tx>
            <c:strRef>
              <c:f>【保健所タブ】エピカーブ!$K$11</c:f>
              <c:strCache>
                <c:ptCount val="1"/>
                <c:pt idx="0">
                  <c:v>★属性を入力(n=0)</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numRef>
              <c:f>【保健所タブ】エピカーブ!$B$12:$B$44</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【保健所タブ】エピカーブ!$K$12:$K$44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8-98EA-4FB7-9734-4DBF9DF796C5}"/>
            </c:ext>
          </c:extLst>
        </c:ser>
        <c:dLbls>
          <c:showLegendKey val="0"/>
          <c:showVal val="0"/>
          <c:showCatName val="0"/>
          <c:showSerName val="0"/>
          <c:showPercent val="0"/>
          <c:showBubbleSize val="0"/>
        </c:dLbls>
        <c:gapWidth val="0"/>
        <c:overlap val="100"/>
        <c:axId val="892538239"/>
        <c:axId val="892526239"/>
      </c:barChart>
      <c:dateAx>
        <c:axId val="89253823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発症日</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m/d;@"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892526239"/>
        <c:crosses val="autoZero"/>
        <c:auto val="1"/>
        <c:lblOffset val="100"/>
        <c:baseTimeUnit val="days"/>
      </c:dateAx>
      <c:valAx>
        <c:axId val="892526239"/>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発症者数</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892538239"/>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【保健所タブ】エピカーブ!$B$48</c:f>
          <c:strCache>
            <c:ptCount val="1"/>
            <c:pt idx="0">
              <c:v>#VALUE!</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col"/>
        <c:grouping val="stacked"/>
        <c:varyColors val="0"/>
        <c:ser>
          <c:idx val="0"/>
          <c:order val="0"/>
          <c:tx>
            <c:strRef>
              <c:f>【保健所タブ】エピカーブ!$C$50</c:f>
              <c:strCache>
                <c:ptCount val="1"/>
                <c:pt idx="0">
                  <c:v>★フロアを入力(n=0)</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【保健所タブ】エピカーブ!$C$51:$C$83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0-CD35-4262-95B9-1676A8D3E578}"/>
            </c:ext>
          </c:extLst>
        </c:ser>
        <c:ser>
          <c:idx val="1"/>
          <c:order val="1"/>
          <c:tx>
            <c:strRef>
              <c:f>【保健所タブ】エピカーブ!$D$50</c:f>
              <c:strCache>
                <c:ptCount val="1"/>
                <c:pt idx="0">
                  <c:v>★フロアを入力(n=0)</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【保健所タブ】エピカーブ!$D$51:$D$83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1-CD35-4262-95B9-1676A8D3E578}"/>
            </c:ext>
          </c:extLst>
        </c:ser>
        <c:ser>
          <c:idx val="2"/>
          <c:order val="2"/>
          <c:tx>
            <c:strRef>
              <c:f>【保健所タブ】エピカーブ!$E$50</c:f>
              <c:strCache>
                <c:ptCount val="1"/>
                <c:pt idx="0">
                  <c:v>★フロアを入力(n=0)</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【保健所タブ】エピカーブ!$E$51:$E$83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2-CD35-4262-95B9-1676A8D3E578}"/>
            </c:ext>
          </c:extLst>
        </c:ser>
        <c:ser>
          <c:idx val="3"/>
          <c:order val="3"/>
          <c:tx>
            <c:strRef>
              <c:f>【保健所タブ】エピカーブ!$F$50</c:f>
              <c:strCache>
                <c:ptCount val="1"/>
                <c:pt idx="0">
                  <c:v>★フロアを入力(n=0)</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【保健所タブ】エピカーブ!$F$51:$F$83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3-CD35-4262-95B9-1676A8D3E578}"/>
            </c:ext>
          </c:extLst>
        </c:ser>
        <c:ser>
          <c:idx val="4"/>
          <c:order val="4"/>
          <c:tx>
            <c:strRef>
              <c:f>【保健所タブ】エピカーブ!$G$50</c:f>
              <c:strCache>
                <c:ptCount val="1"/>
                <c:pt idx="0">
                  <c:v>★フロアを入力(n=0)</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【保健所タブ】エピカーブ!$G$51:$G$83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4-CD35-4262-95B9-1676A8D3E578}"/>
            </c:ext>
          </c:extLst>
        </c:ser>
        <c:ser>
          <c:idx val="5"/>
          <c:order val="5"/>
          <c:tx>
            <c:strRef>
              <c:f>【保健所タブ】エピカーブ!$H$50</c:f>
              <c:strCache>
                <c:ptCount val="1"/>
                <c:pt idx="0">
                  <c:v>★フロアを入力(n=0)</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【保健所タブ】エピカーブ!$H$51:$H$83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5-CD35-4262-95B9-1676A8D3E578}"/>
            </c:ext>
          </c:extLst>
        </c:ser>
        <c:ser>
          <c:idx val="6"/>
          <c:order val="6"/>
          <c:tx>
            <c:strRef>
              <c:f>【保健所タブ】エピカーブ!$I$50</c:f>
              <c:strCache>
                <c:ptCount val="1"/>
                <c:pt idx="0">
                  <c:v>★フロアを入力(n=0)</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【保健所タブ】エピカーブ!$I$51:$I$83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6-CD35-4262-95B9-1676A8D3E578}"/>
            </c:ext>
          </c:extLst>
        </c:ser>
        <c:ser>
          <c:idx val="7"/>
          <c:order val="7"/>
          <c:tx>
            <c:strRef>
              <c:f>【保健所タブ】エピカーブ!$J$50</c:f>
              <c:strCache>
                <c:ptCount val="1"/>
                <c:pt idx="0">
                  <c:v>★フロアを入力(n=0)</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【保健所タブ】エピカーブ!$J$51:$J$83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7-CD35-4262-95B9-1676A8D3E578}"/>
            </c:ext>
          </c:extLst>
        </c:ser>
        <c:ser>
          <c:idx val="8"/>
          <c:order val="8"/>
          <c:tx>
            <c:strRef>
              <c:f>【保健所タブ】エピカーブ!$K$50</c:f>
              <c:strCache>
                <c:ptCount val="1"/>
                <c:pt idx="0">
                  <c:v>★フロアを入力(n=0)</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numRef>
              <c:f>【保健所タブ】エピカーブ!$B$51:$B$83</c:f>
              <c:numCache>
                <c:formatCode>m/d;@</c:formatCode>
                <c:ptCount val="33"/>
                <c:pt idx="0">
                  <c:v>-3</c:v>
                </c:pt>
                <c:pt idx="1">
                  <c:v>-2</c:v>
                </c:pt>
                <c:pt idx="2">
                  <c:v>-1</c:v>
                </c:pt>
                <c:pt idx="3">
                  <c:v>0</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【保健所タブ】エピカーブ!$K$51:$K$83</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c:ext xmlns:c16="http://schemas.microsoft.com/office/drawing/2014/chart" uri="{C3380CC4-5D6E-409C-BE32-E72D297353CC}">
              <c16:uniqueId val="{00000008-CD35-4262-95B9-1676A8D3E578}"/>
            </c:ext>
          </c:extLst>
        </c:ser>
        <c:dLbls>
          <c:showLegendKey val="0"/>
          <c:showVal val="0"/>
          <c:showCatName val="0"/>
          <c:showSerName val="0"/>
          <c:showPercent val="0"/>
          <c:showBubbleSize val="0"/>
        </c:dLbls>
        <c:gapWidth val="0"/>
        <c:overlap val="100"/>
        <c:axId val="937933055"/>
        <c:axId val="937931135"/>
      </c:barChart>
      <c:dateAx>
        <c:axId val="937933055"/>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発症日</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m/d;@"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937931135"/>
        <c:crosses val="autoZero"/>
        <c:auto val="1"/>
        <c:lblOffset val="100"/>
        <c:baseTimeUnit val="days"/>
      </c:dateAx>
      <c:valAx>
        <c:axId val="937931135"/>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発症者数</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93793305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'【保健所タブ】エピカーブ (記載の例)'!$B$5</c:f>
          <c:strCache>
            <c:ptCount val="1"/>
            <c:pt idx="0">
              <c:v>渋谷区保健所における属性別感染性胃腸炎の発生状況　
　（4月1日～4月7日の発生状況、4月7日時点、n=3）</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col"/>
        <c:grouping val="stacked"/>
        <c:varyColors val="0"/>
        <c:ser>
          <c:idx val="0"/>
          <c:order val="0"/>
          <c:tx>
            <c:strRef>
              <c:f>'【保健所タブ】エピカーブ (記載の例)'!$C$10</c:f>
              <c:strCache>
                <c:ptCount val="1"/>
                <c:pt idx="0">
                  <c:v>利用者(n=1)</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'【保健所タブ】エピカーブ (記載の例)'!$B$11:$B$26</c:f>
              <c:numCache>
                <c:formatCode>m/d;@</c:formatCode>
                <c:ptCount val="16"/>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numCache>
            </c:numRef>
          </c:cat>
          <c:val>
            <c:numRef>
              <c:f>'【保健所タブ】エピカーブ (記載の例)'!$C$11:$C$26</c:f>
              <c:numCache>
                <c:formatCode>General</c:formatCode>
                <c:ptCount val="16"/>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892E-4FAB-8C4E-D351B4B23CB5}"/>
            </c:ext>
          </c:extLst>
        </c:ser>
        <c:ser>
          <c:idx val="1"/>
          <c:order val="1"/>
          <c:tx>
            <c:strRef>
              <c:f>'【保健所タブ】エピカーブ (記載の例)'!$D$10</c:f>
              <c:strCache>
                <c:ptCount val="1"/>
                <c:pt idx="0">
                  <c:v>介護職(n=1)</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numRef>
              <c:f>'【保健所タブ】エピカーブ (記載の例)'!$B$11:$B$26</c:f>
              <c:numCache>
                <c:formatCode>m/d;@</c:formatCode>
                <c:ptCount val="16"/>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numCache>
            </c:numRef>
          </c:cat>
          <c:val>
            <c:numRef>
              <c:f>'【保健所タブ】エピカーブ (記載の例)'!$D$11:$D$26</c:f>
              <c:numCache>
                <c:formatCode>General</c:formatCode>
                <c:ptCount val="16"/>
                <c:pt idx="0">
                  <c:v>0</c:v>
                </c:pt>
                <c:pt idx="1">
                  <c:v>0</c:v>
                </c:pt>
                <c:pt idx="2">
                  <c:v>0</c:v>
                </c:pt>
                <c:pt idx="3">
                  <c:v>0</c:v>
                </c:pt>
                <c:pt idx="4">
                  <c:v>0</c:v>
                </c:pt>
                <c:pt idx="5">
                  <c:v>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892E-4FAB-8C4E-D351B4B23CB5}"/>
            </c:ext>
          </c:extLst>
        </c:ser>
        <c:ser>
          <c:idx val="2"/>
          <c:order val="2"/>
          <c:tx>
            <c:strRef>
              <c:f>'【保健所タブ】エピカーブ (記載の例)'!$E$10</c:f>
              <c:strCache>
                <c:ptCount val="1"/>
                <c:pt idx="0">
                  <c:v>看護師(n=0)</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numRef>
              <c:f>'【保健所タブ】エピカーブ (記載の例)'!$B$11:$B$26</c:f>
              <c:numCache>
                <c:formatCode>m/d;@</c:formatCode>
                <c:ptCount val="16"/>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numCache>
            </c:numRef>
          </c:cat>
          <c:val>
            <c:numRef>
              <c:f>'【保健所タブ】エピカーブ (記載の例)'!$E$11:$E$26</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892E-4FAB-8C4E-D351B4B23CB5}"/>
            </c:ext>
          </c:extLst>
        </c:ser>
        <c:dLbls>
          <c:showLegendKey val="0"/>
          <c:showVal val="0"/>
          <c:showCatName val="0"/>
          <c:showSerName val="0"/>
          <c:showPercent val="0"/>
          <c:showBubbleSize val="0"/>
        </c:dLbls>
        <c:gapWidth val="0"/>
        <c:overlap val="100"/>
        <c:axId val="892538239"/>
        <c:axId val="892526239"/>
        <c:extLst/>
      </c:barChart>
      <c:dateAx>
        <c:axId val="89253823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発症日</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m/d;@"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892526239"/>
        <c:crosses val="autoZero"/>
        <c:auto val="1"/>
        <c:lblOffset val="100"/>
        <c:baseTimeUnit val="days"/>
      </c:dateAx>
      <c:valAx>
        <c:axId val="892526239"/>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発症者数</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892538239"/>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'【保健所タブ】エピカーブ (記載の例)'!$B$47</c:f>
          <c:strCache>
            <c:ptCount val="1"/>
            <c:pt idx="0">
              <c:v>渋谷区保健所におけるフロア別感染性胃腸炎の発生状況　
　（4月1日～4月7日の発生状況、4月7日時点、n=3）</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col"/>
        <c:grouping val="stacked"/>
        <c:varyColors val="0"/>
        <c:ser>
          <c:idx val="0"/>
          <c:order val="0"/>
          <c:tx>
            <c:strRef>
              <c:f>'【保健所タブ】エピカーブ (記載の例)'!$C$49</c:f>
              <c:strCache>
                <c:ptCount val="1"/>
                <c:pt idx="0">
                  <c:v>#VALUE!</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numRef>
              <c:f>'【保健所タブ】エピカーブ (記載の例)'!$B$50:$B$65</c:f>
              <c:numCache>
                <c:formatCode>m/d;@</c:formatCode>
                <c:ptCount val="16"/>
                <c:pt idx="0">
                  <c:v>45659</c:v>
                </c:pt>
                <c:pt idx="1">
                  <c:v>45660</c:v>
                </c:pt>
                <c:pt idx="2">
                  <c:v>45661</c:v>
                </c:pt>
                <c:pt idx="3">
                  <c:v>45662</c:v>
                </c:pt>
                <c:pt idx="4">
                  <c:v>45663</c:v>
                </c:pt>
                <c:pt idx="5">
                  <c:v>45664</c:v>
                </c:pt>
                <c:pt idx="6">
                  <c:v>45665</c:v>
                </c:pt>
                <c:pt idx="7">
                  <c:v>45666</c:v>
                </c:pt>
                <c:pt idx="8">
                  <c:v>45667</c:v>
                </c:pt>
                <c:pt idx="9">
                  <c:v>45668</c:v>
                </c:pt>
                <c:pt idx="10">
                  <c:v>45669</c:v>
                </c:pt>
                <c:pt idx="11">
                  <c:v>45670</c:v>
                </c:pt>
                <c:pt idx="12">
                  <c:v>45671</c:v>
                </c:pt>
                <c:pt idx="13">
                  <c:v>45672</c:v>
                </c:pt>
                <c:pt idx="14">
                  <c:v>45673</c:v>
                </c:pt>
                <c:pt idx="15">
                  <c:v>45674</c:v>
                </c:pt>
              </c:numCache>
            </c:numRef>
          </c:cat>
          <c:val>
            <c:numRef>
              <c:f>'【保健所タブ】エピカーブ (記載の例)'!$C$50:$C$65</c:f>
              <c:numCache>
                <c:formatCode>General</c:formatCode>
                <c:ptCount val="16"/>
                <c:pt idx="0">
                  <c:v>0</c:v>
                </c:pt>
                <c:pt idx="1">
                  <c:v>0</c:v>
                </c:pt>
                <c:pt idx="2">
                  <c:v>0</c:v>
                </c:pt>
                <c:pt idx="3">
                  <c:v>1</c:v>
                </c:pt>
                <c:pt idx="4">
                  <c:v>0</c:v>
                </c:pt>
                <c:pt idx="5">
                  <c:v>2</c:v>
                </c:pt>
                <c:pt idx="6">
                  <c:v>2</c:v>
                </c:pt>
                <c:pt idx="7">
                  <c:v>3</c:v>
                </c:pt>
                <c:pt idx="8">
                  <c:v>0</c:v>
                </c:pt>
                <c:pt idx="9">
                  <c:v>2</c:v>
                </c:pt>
                <c:pt idx="10">
                  <c:v>0</c:v>
                </c:pt>
                <c:pt idx="11">
                  <c:v>0</c:v>
                </c:pt>
                <c:pt idx="12">
                  <c:v>0</c:v>
                </c:pt>
                <c:pt idx="13">
                  <c:v>0</c:v>
                </c:pt>
                <c:pt idx="14">
                  <c:v>0</c:v>
                </c:pt>
                <c:pt idx="15">
                  <c:v>0</c:v>
                </c:pt>
              </c:numCache>
            </c:numRef>
          </c:val>
          <c:extLst>
            <c:ext xmlns:c16="http://schemas.microsoft.com/office/drawing/2014/chart" uri="{C3380CC4-5D6E-409C-BE32-E72D297353CC}">
              <c16:uniqueId val="{00000000-E853-4CB6-BAA7-C71291202F6D}"/>
            </c:ext>
          </c:extLst>
        </c:ser>
        <c:dLbls>
          <c:showLegendKey val="0"/>
          <c:showVal val="0"/>
          <c:showCatName val="0"/>
          <c:showSerName val="0"/>
          <c:showPercent val="0"/>
          <c:showBubbleSize val="0"/>
        </c:dLbls>
        <c:gapWidth val="0"/>
        <c:overlap val="100"/>
        <c:axId val="937933055"/>
        <c:axId val="937931135"/>
        <c:extLst/>
      </c:barChart>
      <c:dateAx>
        <c:axId val="937933055"/>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発症日</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m/d;@"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937931135"/>
        <c:crosses val="autoZero"/>
        <c:auto val="1"/>
        <c:lblOffset val="100"/>
        <c:baseTimeUnit val="days"/>
      </c:dateAx>
      <c:valAx>
        <c:axId val="937931135"/>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ja-JP" altLang="en-US"/>
                  <a:t>発症者数</a:t>
                </a:r>
              </a:p>
            </c:rich>
          </c:tx>
          <c:overlay val="0"/>
          <c:spPr>
            <a:noFill/>
            <a:ln>
              <a:noFill/>
            </a:ln>
            <a:effectLst/>
          </c:spPr>
          <c:txPr>
            <a:bodyPr rot="0" spcFirstLastPara="1" vertOverflow="ellipsis" vert="eaVert"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93793305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81280</xdr:colOff>
      <xdr:row>10</xdr:row>
      <xdr:rowOff>107950</xdr:rowOff>
    </xdr:from>
    <xdr:to>
      <xdr:col>21</xdr:col>
      <xdr:colOff>660400</xdr:colOff>
      <xdr:row>23</xdr:row>
      <xdr:rowOff>204470</xdr:rowOff>
    </xdr:to>
    <xdr:sp macro="" textlink="">
      <xdr:nvSpPr>
        <xdr:cNvPr id="2" name="テキスト ボックス 1">
          <a:extLst>
            <a:ext uri="{FF2B5EF4-FFF2-40B4-BE49-F238E27FC236}">
              <a16:creationId xmlns:a16="http://schemas.microsoft.com/office/drawing/2014/main" id="{C5BD734B-A1C1-4554-8EEE-7E2738CF23DE}"/>
            </a:ext>
          </a:extLst>
        </xdr:cNvPr>
        <xdr:cNvSpPr txBox="1"/>
      </xdr:nvSpPr>
      <xdr:spPr>
        <a:xfrm>
          <a:off x="10194290" y="2506980"/>
          <a:ext cx="6790690" cy="236347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00B0F0"/>
              </a:solidFill>
            </a:rPr>
            <a:t>【</a:t>
          </a:r>
          <a:r>
            <a:rPr kumimoji="1" lang="ja-JP" altLang="en-US" sz="1000" b="1">
              <a:solidFill>
                <a:srgbClr val="00B0F0"/>
              </a:solidFill>
            </a:rPr>
            <a:t>入力基準、注意事項</a:t>
          </a:r>
          <a:r>
            <a:rPr kumimoji="1" lang="en-US" altLang="ja-JP" sz="1000" b="1">
              <a:solidFill>
                <a:srgbClr val="00B0F0"/>
              </a:solidFill>
            </a:rPr>
            <a:t>】</a:t>
          </a:r>
        </a:p>
        <a:p>
          <a:r>
            <a:rPr kumimoji="1" lang="ja-JP" altLang="en-US" sz="1000"/>
            <a:t>・</a:t>
          </a:r>
          <a:r>
            <a:rPr kumimoji="1" lang="ja-JP" altLang="en-US" sz="1000" b="1" u="sng"/>
            <a:t>青色セルは必ず入力する。</a:t>
          </a:r>
          <a:endParaRPr kumimoji="1" lang="en-US" altLang="ja-JP" sz="1000" b="1" u="sng"/>
        </a:p>
        <a:p>
          <a:r>
            <a:rPr kumimoji="1" lang="ja-JP" altLang="en-US" sz="1000"/>
            <a:t>・</a:t>
          </a:r>
          <a:r>
            <a:rPr kumimoji="1" lang="ja-JP" altLang="en-US" sz="1000" b="1" u="sng"/>
            <a:t>赤色セルは関数入力されているため、原則入力などはしない。</a:t>
          </a:r>
          <a:endParaRPr kumimoji="1" lang="en-US" altLang="ja-JP" sz="1000" b="1" u="sng"/>
        </a:p>
        <a:p>
          <a:r>
            <a:rPr kumimoji="1" lang="ja-JP" altLang="en-US" sz="1000"/>
            <a:t>・タブ「ラインリスト」の発症日、属性に入力されていないと計上されない。</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・保健所探知日に矢印をつける。そのほかイベントがあれば図で挿入</a:t>
          </a:r>
          <a:r>
            <a:rPr kumimoji="1" lang="ja-JP" altLang="en-US" sz="1100">
              <a:solidFill>
                <a:schemeClr val="dk1"/>
              </a:solidFill>
              <a:effectLst/>
              <a:latin typeface="+mn-lt"/>
              <a:ea typeface="+mn-ea"/>
              <a:cs typeface="+mn-cs"/>
            </a:rPr>
            <a:t>する。</a:t>
          </a:r>
          <a:endParaRPr kumimoji="1" lang="en-US" altLang="ja-JP" sz="1000"/>
        </a:p>
        <a:p>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lt"/>
              <a:ea typeface="+mn-ea"/>
              <a:cs typeface="+mn-cs"/>
            </a:rPr>
            <a:t>【</a:t>
          </a:r>
          <a:r>
            <a:rPr kumimoji="1" lang="ja-JP" altLang="en-US" sz="1100" b="1">
              <a:solidFill>
                <a:srgbClr val="00B0F0"/>
              </a:solidFill>
              <a:effectLst/>
              <a:latin typeface="+mn-lt"/>
              <a:ea typeface="+mn-ea"/>
              <a:cs typeface="+mn-cs"/>
            </a:rPr>
            <a:t>補足</a:t>
          </a:r>
          <a:r>
            <a:rPr kumimoji="1" lang="en-US" altLang="ja-JP" sz="1100" b="1">
              <a:solidFill>
                <a:srgbClr val="00B0F0"/>
              </a:solidFill>
              <a:effectLst/>
              <a:latin typeface="+mn-lt"/>
              <a:ea typeface="+mn-ea"/>
              <a:cs typeface="+mn-cs"/>
            </a:rPr>
            <a:t>】</a:t>
          </a:r>
          <a:endParaRPr kumimoji="1" lang="en-US" altLang="ja-JP" sz="1000">
            <a:solidFill>
              <a:srgbClr val="00B0F0"/>
            </a:solidFill>
          </a:endParaRPr>
        </a:p>
        <a:p>
          <a:r>
            <a:rPr kumimoji="1" lang="ja-JP" altLang="en-US" sz="1000"/>
            <a:t>・エピカーブの最初は潜伏期間に症例がいないことを示す。</a:t>
          </a:r>
          <a:endParaRPr kumimoji="1" lang="en-US" altLang="ja-JP" sz="1000"/>
        </a:p>
      </xdr:txBody>
    </xdr:sp>
    <xdr:clientData/>
  </xdr:twoCellAnchor>
  <xdr:twoCellAnchor>
    <xdr:from>
      <xdr:col>11</xdr:col>
      <xdr:colOff>798830</xdr:colOff>
      <xdr:row>20</xdr:row>
      <xdr:rowOff>106680</xdr:rowOff>
    </xdr:from>
    <xdr:to>
      <xdr:col>25</xdr:col>
      <xdr:colOff>203200</xdr:colOff>
      <xdr:row>39</xdr:row>
      <xdr:rowOff>53340</xdr:rowOff>
    </xdr:to>
    <xdr:graphicFrame macro="">
      <xdr:nvGraphicFramePr>
        <xdr:cNvPr id="3" name="グラフ 2">
          <a:extLst>
            <a:ext uri="{FF2B5EF4-FFF2-40B4-BE49-F238E27FC236}">
              <a16:creationId xmlns:a16="http://schemas.microsoft.com/office/drawing/2014/main" id="{FA5909A9-B519-49BC-9621-9D6F7AC05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53</xdr:row>
      <xdr:rowOff>213360</xdr:rowOff>
    </xdr:from>
    <xdr:to>
      <xdr:col>24</xdr:col>
      <xdr:colOff>274320</xdr:colOff>
      <xdr:row>75</xdr:row>
      <xdr:rowOff>22860</xdr:rowOff>
    </xdr:to>
    <xdr:graphicFrame macro="">
      <xdr:nvGraphicFramePr>
        <xdr:cNvPr id="4" name="グラフ 3">
          <a:extLst>
            <a:ext uri="{FF2B5EF4-FFF2-40B4-BE49-F238E27FC236}">
              <a16:creationId xmlns:a16="http://schemas.microsoft.com/office/drawing/2014/main" id="{43352E8E-0913-42C3-8AAD-43588BD2A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631190</xdr:colOff>
      <xdr:row>23</xdr:row>
      <xdr:rowOff>104140</xdr:rowOff>
    </xdr:from>
    <xdr:to>
      <xdr:col>22</xdr:col>
      <xdr:colOff>669290</xdr:colOff>
      <xdr:row>26</xdr:row>
      <xdr:rowOff>138430</xdr:rowOff>
    </xdr:to>
    <xdr:grpSp>
      <xdr:nvGrpSpPr>
        <xdr:cNvPr id="5" name="グループ化 4">
          <a:extLst>
            <a:ext uri="{FF2B5EF4-FFF2-40B4-BE49-F238E27FC236}">
              <a16:creationId xmlns:a16="http://schemas.microsoft.com/office/drawing/2014/main" id="{B75C8CFA-4A18-47C9-A3D6-5A5062793B71}"/>
            </a:ext>
          </a:extLst>
        </xdr:cNvPr>
        <xdr:cNvGrpSpPr/>
      </xdr:nvGrpSpPr>
      <xdr:grpSpPr>
        <a:xfrm>
          <a:off x="16949420" y="4696460"/>
          <a:ext cx="853440" cy="697230"/>
          <a:chOff x="9646920" y="5836920"/>
          <a:chExt cx="792480" cy="655320"/>
        </a:xfrm>
      </xdr:grpSpPr>
      <xdr:sp macro="" textlink="">
        <xdr:nvSpPr>
          <xdr:cNvPr id="6" name="テキスト ボックス 5">
            <a:extLst>
              <a:ext uri="{FF2B5EF4-FFF2-40B4-BE49-F238E27FC236}">
                <a16:creationId xmlns:a16="http://schemas.microsoft.com/office/drawing/2014/main" id="{46C55927-4040-A2E7-721D-057968B919F0}"/>
              </a:ext>
            </a:extLst>
          </xdr:cNvPr>
          <xdr:cNvSpPr txBox="1"/>
        </xdr:nvSpPr>
        <xdr:spPr>
          <a:xfrm>
            <a:off x="9646920" y="5836920"/>
            <a:ext cx="79248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保健所探知</a:t>
            </a:r>
            <a:endParaRPr kumimoji="1" lang="en-US" altLang="ja-JP" sz="900"/>
          </a:p>
        </xdr:txBody>
      </xdr:sp>
      <xdr:cxnSp macro="">
        <xdr:nvCxnSpPr>
          <xdr:cNvPr id="7" name="直線矢印コネクタ 6">
            <a:extLst>
              <a:ext uri="{FF2B5EF4-FFF2-40B4-BE49-F238E27FC236}">
                <a16:creationId xmlns:a16="http://schemas.microsoft.com/office/drawing/2014/main" id="{823BF0EA-5257-6BA6-5282-3AE0EFEC1BCD}"/>
              </a:ext>
            </a:extLst>
          </xdr:cNvPr>
          <xdr:cNvCxnSpPr>
            <a:stCxn id="6" idx="2"/>
          </xdr:cNvCxnSpPr>
        </xdr:nvCxnSpPr>
        <xdr:spPr>
          <a:xfrm>
            <a:off x="10043160" y="6134100"/>
            <a:ext cx="0" cy="3581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533400</xdr:colOff>
      <xdr:row>56</xdr:row>
      <xdr:rowOff>58420</xdr:rowOff>
    </xdr:from>
    <xdr:to>
      <xdr:col>21</xdr:col>
      <xdr:colOff>571500</xdr:colOff>
      <xdr:row>59</xdr:row>
      <xdr:rowOff>97790</xdr:rowOff>
    </xdr:to>
    <xdr:grpSp>
      <xdr:nvGrpSpPr>
        <xdr:cNvPr id="8" name="グループ化 7">
          <a:extLst>
            <a:ext uri="{FF2B5EF4-FFF2-40B4-BE49-F238E27FC236}">
              <a16:creationId xmlns:a16="http://schemas.microsoft.com/office/drawing/2014/main" id="{7F7F2A65-CF0F-41D4-8AA9-F8D8A1546518}"/>
            </a:ext>
          </a:extLst>
        </xdr:cNvPr>
        <xdr:cNvGrpSpPr/>
      </xdr:nvGrpSpPr>
      <xdr:grpSpPr>
        <a:xfrm>
          <a:off x="16032480" y="11286490"/>
          <a:ext cx="853440" cy="702310"/>
          <a:chOff x="9646920" y="5836920"/>
          <a:chExt cx="792480" cy="655320"/>
        </a:xfrm>
      </xdr:grpSpPr>
      <xdr:sp macro="" textlink="">
        <xdr:nvSpPr>
          <xdr:cNvPr id="9" name="テキスト ボックス 8">
            <a:extLst>
              <a:ext uri="{FF2B5EF4-FFF2-40B4-BE49-F238E27FC236}">
                <a16:creationId xmlns:a16="http://schemas.microsoft.com/office/drawing/2014/main" id="{90DEC236-DAE4-C317-ED84-D2C1701344A2}"/>
              </a:ext>
            </a:extLst>
          </xdr:cNvPr>
          <xdr:cNvSpPr txBox="1"/>
        </xdr:nvSpPr>
        <xdr:spPr>
          <a:xfrm>
            <a:off x="9646920" y="5836920"/>
            <a:ext cx="79248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保健所探知</a:t>
            </a:r>
            <a:endParaRPr kumimoji="1" lang="en-US" altLang="ja-JP" sz="900"/>
          </a:p>
        </xdr:txBody>
      </xdr:sp>
      <xdr:cxnSp macro="">
        <xdr:nvCxnSpPr>
          <xdr:cNvPr id="10" name="直線矢印コネクタ 9">
            <a:extLst>
              <a:ext uri="{FF2B5EF4-FFF2-40B4-BE49-F238E27FC236}">
                <a16:creationId xmlns:a16="http://schemas.microsoft.com/office/drawing/2014/main" id="{D4AADD11-BAEC-8D63-D0DA-3050F8D0E8C7}"/>
              </a:ext>
            </a:extLst>
          </xdr:cNvPr>
          <xdr:cNvCxnSpPr>
            <a:stCxn id="9" idx="2"/>
          </xdr:cNvCxnSpPr>
        </xdr:nvCxnSpPr>
        <xdr:spPr>
          <a:xfrm>
            <a:off x="10043160" y="6134100"/>
            <a:ext cx="0" cy="3581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10160</xdr:colOff>
      <xdr:row>3</xdr:row>
      <xdr:rowOff>172720</xdr:rowOff>
    </xdr:from>
    <xdr:to>
      <xdr:col>21</xdr:col>
      <xdr:colOff>594360</xdr:colOff>
      <xdr:row>17</xdr:row>
      <xdr:rowOff>24130</xdr:rowOff>
    </xdr:to>
    <xdr:sp macro="" textlink="">
      <xdr:nvSpPr>
        <xdr:cNvPr id="2" name="テキスト ボックス 1">
          <a:extLst>
            <a:ext uri="{FF2B5EF4-FFF2-40B4-BE49-F238E27FC236}">
              <a16:creationId xmlns:a16="http://schemas.microsoft.com/office/drawing/2014/main" id="{485EBE9A-47E4-41EB-A0BD-55B0D0FFCFB2}"/>
            </a:ext>
          </a:extLst>
        </xdr:cNvPr>
        <xdr:cNvSpPr txBox="1"/>
      </xdr:nvSpPr>
      <xdr:spPr>
        <a:xfrm>
          <a:off x="10124440" y="862330"/>
          <a:ext cx="6789420" cy="23596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00B0F0"/>
              </a:solidFill>
            </a:rPr>
            <a:t>【</a:t>
          </a:r>
          <a:r>
            <a:rPr kumimoji="1" lang="ja-JP" altLang="en-US" sz="1000" b="1">
              <a:solidFill>
                <a:srgbClr val="00B0F0"/>
              </a:solidFill>
            </a:rPr>
            <a:t>入力基準、注意事項</a:t>
          </a:r>
          <a:r>
            <a:rPr kumimoji="1" lang="en-US" altLang="ja-JP" sz="1000" b="1">
              <a:solidFill>
                <a:srgbClr val="00B0F0"/>
              </a:solidFill>
            </a:rPr>
            <a:t>】</a:t>
          </a:r>
        </a:p>
        <a:p>
          <a:r>
            <a:rPr kumimoji="1" lang="ja-JP" altLang="en-US" sz="1000"/>
            <a:t>・</a:t>
          </a:r>
          <a:r>
            <a:rPr kumimoji="1" lang="ja-JP" altLang="en-US" sz="1000" b="1" u="sng"/>
            <a:t>青色セルは必ず入力する。</a:t>
          </a:r>
          <a:endParaRPr kumimoji="1" lang="en-US" altLang="ja-JP" sz="1000" b="1" u="sng"/>
        </a:p>
        <a:p>
          <a:r>
            <a:rPr kumimoji="1" lang="ja-JP" altLang="en-US" sz="1000"/>
            <a:t>・</a:t>
          </a:r>
          <a:r>
            <a:rPr kumimoji="1" lang="ja-JP" altLang="en-US" sz="1000" b="1" u="sng"/>
            <a:t>赤色セルは関数入力されているため、原則入力などはしない。</a:t>
          </a:r>
          <a:endParaRPr kumimoji="1" lang="en-US" altLang="ja-JP" sz="1000" b="1" u="sng"/>
        </a:p>
        <a:p>
          <a:r>
            <a:rPr kumimoji="1" lang="ja-JP" altLang="en-US" sz="1000"/>
            <a:t>・タブ「ラインリスト」の発症日、属性に入力されていないと計上されない。</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・保健所探知日に矢印をつける。そのほかイベントがあれば図で挿入</a:t>
          </a:r>
          <a:r>
            <a:rPr kumimoji="1" lang="ja-JP" altLang="en-US" sz="1100">
              <a:solidFill>
                <a:schemeClr val="dk1"/>
              </a:solidFill>
              <a:effectLst/>
              <a:latin typeface="+mn-lt"/>
              <a:ea typeface="+mn-ea"/>
              <a:cs typeface="+mn-cs"/>
            </a:rPr>
            <a:t>する。</a:t>
          </a:r>
          <a:endParaRPr kumimoji="1" lang="en-US" altLang="ja-JP" sz="1000"/>
        </a:p>
        <a:p>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lt"/>
              <a:ea typeface="+mn-ea"/>
              <a:cs typeface="+mn-cs"/>
            </a:rPr>
            <a:t>【</a:t>
          </a:r>
          <a:r>
            <a:rPr kumimoji="1" lang="ja-JP" altLang="en-US" sz="1100" b="1">
              <a:solidFill>
                <a:srgbClr val="00B0F0"/>
              </a:solidFill>
              <a:effectLst/>
              <a:latin typeface="+mn-lt"/>
              <a:ea typeface="+mn-ea"/>
              <a:cs typeface="+mn-cs"/>
            </a:rPr>
            <a:t>補足</a:t>
          </a:r>
          <a:r>
            <a:rPr kumimoji="1" lang="en-US" altLang="ja-JP" sz="1100" b="1">
              <a:solidFill>
                <a:srgbClr val="00B0F0"/>
              </a:solidFill>
              <a:effectLst/>
              <a:latin typeface="+mn-lt"/>
              <a:ea typeface="+mn-ea"/>
              <a:cs typeface="+mn-cs"/>
            </a:rPr>
            <a:t>】</a:t>
          </a:r>
          <a:endParaRPr kumimoji="1" lang="en-US" altLang="ja-JP" sz="1000">
            <a:solidFill>
              <a:srgbClr val="00B0F0"/>
            </a:solidFill>
          </a:endParaRPr>
        </a:p>
        <a:p>
          <a:r>
            <a:rPr kumimoji="1" lang="ja-JP" altLang="en-US" sz="1000"/>
            <a:t>・エピカーブの最初は潜伏期間に症例がいないことを示す。</a:t>
          </a:r>
          <a:endParaRPr kumimoji="1" lang="en-US" altLang="ja-JP" sz="1000"/>
        </a:p>
      </xdr:txBody>
    </xdr:sp>
    <xdr:clientData/>
  </xdr:twoCellAnchor>
  <xdr:twoCellAnchor>
    <xdr:from>
      <xdr:col>11</xdr:col>
      <xdr:colOff>798830</xdr:colOff>
      <xdr:row>19</xdr:row>
      <xdr:rowOff>105410</xdr:rowOff>
    </xdr:from>
    <xdr:to>
      <xdr:col>25</xdr:col>
      <xdr:colOff>205740</xdr:colOff>
      <xdr:row>38</xdr:row>
      <xdr:rowOff>55880</xdr:rowOff>
    </xdr:to>
    <xdr:graphicFrame macro="">
      <xdr:nvGraphicFramePr>
        <xdr:cNvPr id="3" name="グラフ 2">
          <a:extLst>
            <a:ext uri="{FF2B5EF4-FFF2-40B4-BE49-F238E27FC236}">
              <a16:creationId xmlns:a16="http://schemas.microsoft.com/office/drawing/2014/main" id="{76DBF5D3-B975-4757-A094-B5825F4AA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12065</xdr:colOff>
      <xdr:row>52</xdr:row>
      <xdr:rowOff>150495</xdr:rowOff>
    </xdr:from>
    <xdr:to>
      <xdr:col>24</xdr:col>
      <xdr:colOff>282575</xdr:colOff>
      <xdr:row>73</xdr:row>
      <xdr:rowOff>179070</xdr:rowOff>
    </xdr:to>
    <xdr:graphicFrame macro="">
      <xdr:nvGraphicFramePr>
        <xdr:cNvPr id="4" name="グラフ 3">
          <a:extLst>
            <a:ext uri="{FF2B5EF4-FFF2-40B4-BE49-F238E27FC236}">
              <a16:creationId xmlns:a16="http://schemas.microsoft.com/office/drawing/2014/main" id="{7C714EF3-1D3E-4A0F-B003-817CDEE99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746760</xdr:colOff>
      <xdr:row>24</xdr:row>
      <xdr:rowOff>175260</xdr:rowOff>
    </xdr:from>
    <xdr:to>
      <xdr:col>18</xdr:col>
      <xdr:colOff>784860</xdr:colOff>
      <xdr:row>27</xdr:row>
      <xdr:rowOff>215900</xdr:rowOff>
    </xdr:to>
    <xdr:grpSp>
      <xdr:nvGrpSpPr>
        <xdr:cNvPr id="5" name="グループ化 4">
          <a:extLst>
            <a:ext uri="{FF2B5EF4-FFF2-40B4-BE49-F238E27FC236}">
              <a16:creationId xmlns:a16="http://schemas.microsoft.com/office/drawing/2014/main" id="{9DF1E0D7-A172-406A-A56F-DD6DBCEABDAF}"/>
            </a:ext>
          </a:extLst>
        </xdr:cNvPr>
        <xdr:cNvGrpSpPr/>
      </xdr:nvGrpSpPr>
      <xdr:grpSpPr>
        <a:xfrm>
          <a:off x="13797280" y="4919980"/>
          <a:ext cx="853440" cy="703580"/>
          <a:chOff x="9646920" y="5836920"/>
          <a:chExt cx="792480" cy="655320"/>
        </a:xfrm>
      </xdr:grpSpPr>
      <xdr:sp macro="" textlink="">
        <xdr:nvSpPr>
          <xdr:cNvPr id="6" name="テキスト ボックス 5">
            <a:extLst>
              <a:ext uri="{FF2B5EF4-FFF2-40B4-BE49-F238E27FC236}">
                <a16:creationId xmlns:a16="http://schemas.microsoft.com/office/drawing/2014/main" id="{6332A76E-89A0-126B-23B7-807AB7B15FE4}"/>
              </a:ext>
            </a:extLst>
          </xdr:cNvPr>
          <xdr:cNvSpPr txBox="1"/>
        </xdr:nvSpPr>
        <xdr:spPr>
          <a:xfrm>
            <a:off x="9646920" y="5836920"/>
            <a:ext cx="79248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保健所探知</a:t>
            </a:r>
            <a:endParaRPr kumimoji="1" lang="en-US" altLang="ja-JP" sz="900"/>
          </a:p>
        </xdr:txBody>
      </xdr:sp>
      <xdr:cxnSp macro="">
        <xdr:nvCxnSpPr>
          <xdr:cNvPr id="7" name="直線矢印コネクタ 6">
            <a:extLst>
              <a:ext uri="{FF2B5EF4-FFF2-40B4-BE49-F238E27FC236}">
                <a16:creationId xmlns:a16="http://schemas.microsoft.com/office/drawing/2014/main" id="{368F71E0-7722-A790-59FE-90C5A99F633A}"/>
              </a:ext>
            </a:extLst>
          </xdr:cNvPr>
          <xdr:cNvCxnSpPr>
            <a:stCxn id="6" idx="2"/>
          </xdr:cNvCxnSpPr>
        </xdr:nvCxnSpPr>
        <xdr:spPr>
          <a:xfrm>
            <a:off x="10043160" y="6134100"/>
            <a:ext cx="0" cy="3581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518160</xdr:colOff>
      <xdr:row>59</xdr:row>
      <xdr:rowOff>32385</xdr:rowOff>
    </xdr:from>
    <xdr:to>
      <xdr:col>18</xdr:col>
      <xdr:colOff>556260</xdr:colOff>
      <xdr:row>62</xdr:row>
      <xdr:rowOff>73025</xdr:rowOff>
    </xdr:to>
    <xdr:grpSp>
      <xdr:nvGrpSpPr>
        <xdr:cNvPr id="8" name="グループ化 7">
          <a:extLst>
            <a:ext uri="{FF2B5EF4-FFF2-40B4-BE49-F238E27FC236}">
              <a16:creationId xmlns:a16="http://schemas.microsoft.com/office/drawing/2014/main" id="{802D23BA-A0F2-49B5-8702-BF7D0D2F169B}"/>
            </a:ext>
          </a:extLst>
        </xdr:cNvPr>
        <xdr:cNvGrpSpPr/>
      </xdr:nvGrpSpPr>
      <xdr:grpSpPr>
        <a:xfrm>
          <a:off x="13568680" y="11918315"/>
          <a:ext cx="853440" cy="704850"/>
          <a:chOff x="9646920" y="5836920"/>
          <a:chExt cx="792480" cy="655320"/>
        </a:xfrm>
      </xdr:grpSpPr>
      <xdr:sp macro="" textlink="">
        <xdr:nvSpPr>
          <xdr:cNvPr id="9" name="テキスト ボックス 8">
            <a:extLst>
              <a:ext uri="{FF2B5EF4-FFF2-40B4-BE49-F238E27FC236}">
                <a16:creationId xmlns:a16="http://schemas.microsoft.com/office/drawing/2014/main" id="{A020CE3F-BF9F-30B0-4C07-77909A76C1A4}"/>
              </a:ext>
            </a:extLst>
          </xdr:cNvPr>
          <xdr:cNvSpPr txBox="1"/>
        </xdr:nvSpPr>
        <xdr:spPr>
          <a:xfrm>
            <a:off x="9646920" y="5836920"/>
            <a:ext cx="79248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保健所探知</a:t>
            </a:r>
            <a:endParaRPr kumimoji="1" lang="en-US" altLang="ja-JP" sz="900"/>
          </a:p>
        </xdr:txBody>
      </xdr:sp>
      <xdr:cxnSp macro="">
        <xdr:nvCxnSpPr>
          <xdr:cNvPr id="10" name="直線矢印コネクタ 9">
            <a:extLst>
              <a:ext uri="{FF2B5EF4-FFF2-40B4-BE49-F238E27FC236}">
                <a16:creationId xmlns:a16="http://schemas.microsoft.com/office/drawing/2014/main" id="{9289EFAD-CB93-5A0E-4393-EB385D9417E7}"/>
              </a:ext>
            </a:extLst>
          </xdr:cNvPr>
          <xdr:cNvCxnSpPr>
            <a:stCxn id="9" idx="2"/>
          </xdr:cNvCxnSpPr>
        </xdr:nvCxnSpPr>
        <xdr:spPr>
          <a:xfrm>
            <a:off x="10043160" y="6134100"/>
            <a:ext cx="0" cy="35814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24</xdr:col>
      <xdr:colOff>812800</xdr:colOff>
      <xdr:row>17</xdr:row>
      <xdr:rowOff>193040</xdr:rowOff>
    </xdr:from>
    <xdr:to>
      <xdr:col>29</xdr:col>
      <xdr:colOff>498366</xdr:colOff>
      <xdr:row>52</xdr:row>
      <xdr:rowOff>1596</xdr:rowOff>
    </xdr:to>
    <xdr:pic>
      <xdr:nvPicPr>
        <xdr:cNvPr id="11" name="図 10">
          <a:extLst>
            <a:ext uri="{FF2B5EF4-FFF2-40B4-BE49-F238E27FC236}">
              <a16:creationId xmlns:a16="http://schemas.microsoft.com/office/drawing/2014/main" id="{EB6DF41B-BF1F-48EB-8446-20DA43E7E018}"/>
            </a:ext>
          </a:extLst>
        </xdr:cNvPr>
        <xdr:cNvPicPr>
          <a:picLocks noChangeAspect="1"/>
        </xdr:cNvPicPr>
      </xdr:nvPicPr>
      <xdr:blipFill>
        <a:blip xmlns:r="http://schemas.openxmlformats.org/officeDocument/2006/relationships" r:embed="rId3"/>
        <a:stretch>
          <a:fillRect/>
        </a:stretch>
      </xdr:blipFill>
      <xdr:spPr>
        <a:xfrm>
          <a:off x="19583400" y="3393440"/>
          <a:ext cx="3759726" cy="69383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198120</xdr:colOff>
      <xdr:row>1</xdr:row>
      <xdr:rowOff>457200</xdr:rowOff>
    </xdr:from>
    <xdr:to>
      <xdr:col>12</xdr:col>
      <xdr:colOff>22860</xdr:colOff>
      <xdr:row>11</xdr:row>
      <xdr:rowOff>121920</xdr:rowOff>
    </xdr:to>
    <xdr:sp macro="" textlink="">
      <xdr:nvSpPr>
        <xdr:cNvPr id="2" name="テキスト ボックス 1">
          <a:extLst>
            <a:ext uri="{FF2B5EF4-FFF2-40B4-BE49-F238E27FC236}">
              <a16:creationId xmlns:a16="http://schemas.microsoft.com/office/drawing/2014/main" id="{6EFB2631-C9FE-4317-AFA5-B4CF1780288B}"/>
            </a:ext>
          </a:extLst>
        </xdr:cNvPr>
        <xdr:cNvSpPr txBox="1"/>
      </xdr:nvSpPr>
      <xdr:spPr>
        <a:xfrm>
          <a:off x="11606530" y="449580"/>
          <a:ext cx="7158990" cy="2112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記載ルール</a:t>
          </a:r>
          <a:r>
            <a:rPr kumimoji="1" lang="en-US" altLang="ja-JP" sz="1100"/>
            <a:t>】</a:t>
          </a:r>
        </a:p>
        <a:p>
          <a:r>
            <a:rPr kumimoji="1" lang="ja-JP" altLang="en-US" sz="1100"/>
            <a:t>・新規発生時</a:t>
          </a:r>
          <a:endParaRPr kumimoji="1" lang="en-US" altLang="ja-JP" sz="1100"/>
        </a:p>
        <a:p>
          <a:r>
            <a:rPr kumimoji="1" lang="ja-JP" altLang="en-US" sz="1100"/>
            <a:t>（例）⑪渋谷花子</a:t>
          </a:r>
          <a:r>
            <a:rPr kumimoji="1" lang="ja-JP" altLang="en-US" sz="1100" baseline="0"/>
            <a:t>　２階病棟看護師</a:t>
          </a:r>
          <a:r>
            <a:rPr kumimoji="1" lang="ja-JP" altLang="en-US" sz="1100"/>
            <a:t>　発症</a:t>
          </a:r>
          <a:r>
            <a:rPr kumimoji="1" lang="en-US" altLang="ja-JP" sz="1100"/>
            <a:t>9/30</a:t>
          </a:r>
          <a:r>
            <a:rPr kumimoji="1" lang="ja-JP" altLang="en-US" sz="1100"/>
            <a:t>　検査・診断</a:t>
          </a:r>
          <a:r>
            <a:rPr kumimoji="1" lang="en-US" altLang="ja-JP" sz="1100"/>
            <a:t>10/1</a:t>
          </a:r>
          <a:r>
            <a:rPr kumimoji="1" lang="ja-JP" altLang="en-US" sz="1100"/>
            <a:t>　接触：⑩と同室　</a:t>
          </a:r>
          <a:endParaRPr kumimoji="1" lang="en-US" altLang="ja-JP" sz="1100"/>
        </a:p>
        <a:p>
          <a:r>
            <a:rPr kumimoji="1" lang="ja-JP" altLang="en-US" sz="1100"/>
            <a:t>その他：重症化リスク高いため</a:t>
          </a:r>
          <a:r>
            <a:rPr kumimoji="1" lang="en-US" altLang="ja-JP" sz="1100"/>
            <a:t>10/2</a:t>
          </a:r>
          <a:r>
            <a:rPr kumimoji="1" lang="ja-JP" altLang="en-US" sz="1100"/>
            <a:t>東海病院へ転院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AT102"/>
  <sheetViews>
    <sheetView tabSelected="1" zoomScale="90" zoomScaleNormal="90" workbookViewId="0">
      <selection activeCell="I3" sqref="I3:I4"/>
    </sheetView>
  </sheetViews>
  <sheetFormatPr defaultColWidth="8.92578125" defaultRowHeight="15.75" customHeight="1" x14ac:dyDescent="0.6"/>
  <cols>
    <col min="1" max="1" width="5.35546875" style="4" customWidth="1"/>
    <col min="2" max="3" width="6" style="2" customWidth="1"/>
    <col min="4" max="5" width="13" style="2" customWidth="1"/>
    <col min="6" max="6" width="7.92578125" style="6" customWidth="1"/>
    <col min="7" max="8" width="10.7109375" style="5" customWidth="1"/>
    <col min="9" max="10" width="12.5703125" style="2" customWidth="1"/>
    <col min="11" max="11" width="11" style="2" bestFit="1" customWidth="1"/>
    <col min="12" max="12" width="11" style="2" customWidth="1"/>
    <col min="13" max="13" width="11" style="2" bestFit="1" customWidth="1"/>
    <col min="14" max="14" width="29.2109375" style="5" bestFit="1" customWidth="1"/>
    <col min="15" max="15" width="22.2109375" style="8" bestFit="1" customWidth="1"/>
    <col min="16" max="18" width="8.640625" style="1" customWidth="1"/>
    <col min="19" max="16384" width="8.92578125" style="1"/>
  </cols>
  <sheetData>
    <row r="1" spans="1:46" ht="25.5" x14ac:dyDescent="0.6">
      <c r="A1" s="16" t="s">
        <v>50</v>
      </c>
      <c r="B1" s="17"/>
      <c r="C1" s="17"/>
      <c r="D1" s="17"/>
      <c r="E1" s="17"/>
      <c r="F1" s="18"/>
      <c r="G1" s="9" t="s">
        <v>51</v>
      </c>
      <c r="H1" s="10"/>
      <c r="I1" s="10"/>
      <c r="J1" s="10"/>
      <c r="K1" s="10"/>
      <c r="L1" s="32"/>
      <c r="M1" s="11"/>
      <c r="N1" s="31" t="s">
        <v>52</v>
      </c>
      <c r="O1" s="27" t="s">
        <v>53</v>
      </c>
      <c r="P1" s="28"/>
      <c r="Q1" s="28"/>
      <c r="R1" s="28"/>
      <c r="S1" s="34" t="s">
        <v>67</v>
      </c>
      <c r="T1" s="28"/>
      <c r="U1" s="28"/>
      <c r="V1" s="28"/>
      <c r="W1" s="28"/>
      <c r="X1" s="28"/>
      <c r="Y1" s="28"/>
      <c r="Z1" s="28"/>
      <c r="AA1" s="28"/>
      <c r="AB1" s="28"/>
      <c r="AC1" s="28"/>
      <c r="AD1" s="28"/>
      <c r="AE1" s="28"/>
      <c r="AF1" s="28"/>
      <c r="AG1" s="28"/>
      <c r="AH1" s="28"/>
      <c r="AI1" s="28"/>
      <c r="AJ1" s="28"/>
      <c r="AK1" s="28"/>
      <c r="AL1" s="28"/>
      <c r="AM1" s="28"/>
      <c r="AN1" s="28"/>
      <c r="AO1" s="28"/>
      <c r="AP1" s="28"/>
      <c r="AQ1" s="28"/>
      <c r="AR1" s="28"/>
      <c r="AS1" s="29"/>
      <c r="AT1" s="23"/>
    </row>
    <row r="2" spans="1:46" ht="55.4" customHeight="1" thickBot="1" x14ac:dyDescent="0.65">
      <c r="A2" s="19" t="s">
        <v>0</v>
      </c>
      <c r="B2" s="20" t="s">
        <v>1</v>
      </c>
      <c r="C2" s="21" t="s">
        <v>2</v>
      </c>
      <c r="D2" s="21" t="s">
        <v>3</v>
      </c>
      <c r="E2" s="21" t="s">
        <v>13</v>
      </c>
      <c r="F2" s="22" t="s">
        <v>4</v>
      </c>
      <c r="G2" s="12" t="s">
        <v>11</v>
      </c>
      <c r="H2" s="13" t="s">
        <v>43</v>
      </c>
      <c r="I2" s="14" t="s">
        <v>55</v>
      </c>
      <c r="J2" s="14" t="s">
        <v>56</v>
      </c>
      <c r="K2" s="14" t="s">
        <v>22</v>
      </c>
      <c r="L2" s="33" t="s">
        <v>58</v>
      </c>
      <c r="M2" s="15" t="s">
        <v>23</v>
      </c>
      <c r="N2" s="24" t="s">
        <v>5</v>
      </c>
      <c r="O2" s="19" t="s">
        <v>48</v>
      </c>
      <c r="P2" s="30">
        <f t="shared" ref="P2:Q2" si="0">Q2-1</f>
        <v>-3</v>
      </c>
      <c r="Q2" s="30">
        <f t="shared" si="0"/>
        <v>-2</v>
      </c>
      <c r="R2" s="30">
        <f>S2-1</f>
        <v>-1</v>
      </c>
      <c r="S2" s="30">
        <f>F3</f>
        <v>0</v>
      </c>
      <c r="T2" s="30">
        <f t="shared" ref="T2:AS2" si="1">S2+1</f>
        <v>1</v>
      </c>
      <c r="U2" s="30">
        <f t="shared" si="1"/>
        <v>2</v>
      </c>
      <c r="V2" s="30">
        <f t="shared" si="1"/>
        <v>3</v>
      </c>
      <c r="W2" s="30">
        <f t="shared" si="1"/>
        <v>4</v>
      </c>
      <c r="X2" s="30">
        <f t="shared" si="1"/>
        <v>5</v>
      </c>
      <c r="Y2" s="30">
        <f t="shared" si="1"/>
        <v>6</v>
      </c>
      <c r="Z2" s="30">
        <f t="shared" si="1"/>
        <v>7</v>
      </c>
      <c r="AA2" s="30">
        <f t="shared" si="1"/>
        <v>8</v>
      </c>
      <c r="AB2" s="30">
        <f t="shared" si="1"/>
        <v>9</v>
      </c>
      <c r="AC2" s="30">
        <f t="shared" si="1"/>
        <v>10</v>
      </c>
      <c r="AD2" s="30">
        <f t="shared" si="1"/>
        <v>11</v>
      </c>
      <c r="AE2" s="30">
        <f t="shared" si="1"/>
        <v>12</v>
      </c>
      <c r="AF2" s="30">
        <f t="shared" si="1"/>
        <v>13</v>
      </c>
      <c r="AG2" s="30">
        <f t="shared" si="1"/>
        <v>14</v>
      </c>
      <c r="AH2" s="30">
        <f t="shared" si="1"/>
        <v>15</v>
      </c>
      <c r="AI2" s="30">
        <f t="shared" si="1"/>
        <v>16</v>
      </c>
      <c r="AJ2" s="30">
        <f t="shared" si="1"/>
        <v>17</v>
      </c>
      <c r="AK2" s="30">
        <f t="shared" si="1"/>
        <v>18</v>
      </c>
      <c r="AL2" s="30">
        <f t="shared" si="1"/>
        <v>19</v>
      </c>
      <c r="AM2" s="30">
        <f t="shared" si="1"/>
        <v>20</v>
      </c>
      <c r="AN2" s="30">
        <f t="shared" si="1"/>
        <v>21</v>
      </c>
      <c r="AO2" s="30">
        <f t="shared" si="1"/>
        <v>22</v>
      </c>
      <c r="AP2" s="30">
        <f t="shared" si="1"/>
        <v>23</v>
      </c>
      <c r="AQ2" s="30">
        <f t="shared" si="1"/>
        <v>24</v>
      </c>
      <c r="AR2" s="30">
        <f t="shared" si="1"/>
        <v>25</v>
      </c>
      <c r="AS2" s="30">
        <f t="shared" si="1"/>
        <v>26</v>
      </c>
      <c r="AT2" s="23"/>
    </row>
    <row r="3" spans="1:46" ht="25" customHeight="1" x14ac:dyDescent="0.6">
      <c r="A3" s="82">
        <v>1</v>
      </c>
      <c r="B3" s="76"/>
      <c r="C3" s="76"/>
      <c r="D3" s="76"/>
      <c r="E3" s="76"/>
      <c r="F3" s="84"/>
      <c r="G3" s="76"/>
      <c r="H3" s="76"/>
      <c r="I3" s="76"/>
      <c r="J3" s="76"/>
      <c r="K3" s="76"/>
      <c r="L3" s="76"/>
      <c r="M3" s="76"/>
      <c r="N3" s="78"/>
      <c r="O3" s="68" t="s">
        <v>46</v>
      </c>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70"/>
      <c r="AT3" s="23"/>
    </row>
    <row r="4" spans="1:46" ht="25" customHeight="1" thickBot="1" x14ac:dyDescent="0.65">
      <c r="A4" s="83"/>
      <c r="B4" s="77"/>
      <c r="C4" s="77"/>
      <c r="D4" s="77"/>
      <c r="E4" s="77"/>
      <c r="F4" s="85"/>
      <c r="G4" s="77"/>
      <c r="H4" s="77"/>
      <c r="I4" s="77"/>
      <c r="J4" s="77"/>
      <c r="K4" s="77"/>
      <c r="L4" s="77"/>
      <c r="M4" s="77"/>
      <c r="N4" s="79"/>
      <c r="O4" s="71" t="s">
        <v>47</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3"/>
      <c r="AT4" s="23"/>
    </row>
    <row r="5" spans="1:46" ht="25" customHeight="1" x14ac:dyDescent="0.6">
      <c r="A5" s="82">
        <v>2</v>
      </c>
      <c r="B5" s="80"/>
      <c r="C5" s="80"/>
      <c r="D5" s="80"/>
      <c r="E5" s="80"/>
      <c r="F5" s="88"/>
      <c r="G5" s="80"/>
      <c r="H5" s="80"/>
      <c r="I5" s="80"/>
      <c r="J5" s="80"/>
      <c r="K5" s="80"/>
      <c r="L5" s="80"/>
      <c r="M5" s="80"/>
      <c r="N5" s="86"/>
      <c r="O5" s="68" t="s">
        <v>46</v>
      </c>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70"/>
      <c r="AT5" s="23"/>
    </row>
    <row r="6" spans="1:46" ht="25" customHeight="1" thickBot="1" x14ac:dyDescent="0.65">
      <c r="A6" s="83"/>
      <c r="B6" s="81"/>
      <c r="C6" s="81"/>
      <c r="D6" s="81"/>
      <c r="E6" s="81"/>
      <c r="F6" s="89"/>
      <c r="G6" s="81"/>
      <c r="H6" s="81"/>
      <c r="I6" s="81"/>
      <c r="J6" s="81"/>
      <c r="K6" s="81"/>
      <c r="L6" s="81"/>
      <c r="M6" s="81"/>
      <c r="N6" s="87"/>
      <c r="O6" s="71" t="s">
        <v>47</v>
      </c>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3"/>
      <c r="AT6" s="23"/>
    </row>
    <row r="7" spans="1:46" ht="25" customHeight="1" x14ac:dyDescent="0.6">
      <c r="A7" s="82">
        <v>3</v>
      </c>
      <c r="B7" s="76"/>
      <c r="C7" s="76"/>
      <c r="D7" s="76"/>
      <c r="E7" s="76"/>
      <c r="F7" s="84"/>
      <c r="G7" s="76"/>
      <c r="H7" s="76"/>
      <c r="I7" s="76"/>
      <c r="J7" s="76"/>
      <c r="K7" s="76"/>
      <c r="L7" s="76"/>
      <c r="M7" s="76"/>
      <c r="N7" s="78"/>
      <c r="O7" s="68" t="s">
        <v>46</v>
      </c>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70"/>
    </row>
    <row r="8" spans="1:46" ht="25" customHeight="1" thickBot="1" x14ac:dyDescent="0.65">
      <c r="A8" s="83"/>
      <c r="B8" s="77"/>
      <c r="C8" s="77"/>
      <c r="D8" s="77"/>
      <c r="E8" s="77"/>
      <c r="F8" s="85"/>
      <c r="G8" s="77"/>
      <c r="H8" s="77"/>
      <c r="I8" s="77"/>
      <c r="J8" s="77"/>
      <c r="K8" s="77"/>
      <c r="L8" s="77"/>
      <c r="M8" s="77"/>
      <c r="N8" s="79"/>
      <c r="O8" s="71" t="s">
        <v>47</v>
      </c>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3"/>
    </row>
    <row r="9" spans="1:46" ht="25" customHeight="1" x14ac:dyDescent="0.6">
      <c r="A9" s="82">
        <v>4</v>
      </c>
      <c r="B9" s="80"/>
      <c r="C9" s="80"/>
      <c r="D9" s="80"/>
      <c r="E9" s="80"/>
      <c r="F9" s="88"/>
      <c r="G9" s="80"/>
      <c r="H9" s="80"/>
      <c r="I9" s="80"/>
      <c r="J9" s="80"/>
      <c r="K9" s="80"/>
      <c r="L9" s="80"/>
      <c r="M9" s="80"/>
      <c r="N9" s="86"/>
      <c r="O9" s="68" t="s">
        <v>46</v>
      </c>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70"/>
    </row>
    <row r="10" spans="1:46" ht="25" customHeight="1" thickBot="1" x14ac:dyDescent="0.65">
      <c r="A10" s="83"/>
      <c r="B10" s="81"/>
      <c r="C10" s="81"/>
      <c r="D10" s="81"/>
      <c r="E10" s="81"/>
      <c r="F10" s="89"/>
      <c r="G10" s="81"/>
      <c r="H10" s="81"/>
      <c r="I10" s="81"/>
      <c r="J10" s="81"/>
      <c r="K10" s="81"/>
      <c r="L10" s="81"/>
      <c r="M10" s="81"/>
      <c r="N10" s="87"/>
      <c r="O10" s="71" t="s">
        <v>47</v>
      </c>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3"/>
    </row>
    <row r="11" spans="1:46" ht="25" customHeight="1" x14ac:dyDescent="0.6">
      <c r="A11" s="82">
        <v>5</v>
      </c>
      <c r="B11" s="76"/>
      <c r="C11" s="76"/>
      <c r="D11" s="76"/>
      <c r="E11" s="76"/>
      <c r="F11" s="84"/>
      <c r="G11" s="76"/>
      <c r="H11" s="76"/>
      <c r="I11" s="76"/>
      <c r="J11" s="76"/>
      <c r="K11" s="76"/>
      <c r="L11" s="76"/>
      <c r="M11" s="76"/>
      <c r="N11" s="78"/>
      <c r="O11" s="68" t="s">
        <v>46</v>
      </c>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70"/>
    </row>
    <row r="12" spans="1:46" ht="25" customHeight="1" thickBot="1" x14ac:dyDescent="0.65">
      <c r="A12" s="83"/>
      <c r="B12" s="77"/>
      <c r="C12" s="77"/>
      <c r="D12" s="77"/>
      <c r="E12" s="77"/>
      <c r="F12" s="85"/>
      <c r="G12" s="77"/>
      <c r="H12" s="77"/>
      <c r="I12" s="77"/>
      <c r="J12" s="77"/>
      <c r="K12" s="77"/>
      <c r="L12" s="77"/>
      <c r="M12" s="77"/>
      <c r="N12" s="79"/>
      <c r="O12" s="71" t="s">
        <v>47</v>
      </c>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3"/>
    </row>
    <row r="13" spans="1:46" ht="25" customHeight="1" x14ac:dyDescent="0.6">
      <c r="A13" s="82">
        <v>6</v>
      </c>
      <c r="B13" s="80"/>
      <c r="C13" s="80"/>
      <c r="D13" s="80"/>
      <c r="E13" s="80"/>
      <c r="F13" s="88"/>
      <c r="G13" s="80"/>
      <c r="H13" s="80"/>
      <c r="I13" s="80"/>
      <c r="J13" s="80"/>
      <c r="K13" s="80"/>
      <c r="L13" s="80"/>
      <c r="M13" s="80"/>
      <c r="N13" s="86"/>
      <c r="O13" s="68" t="s">
        <v>46</v>
      </c>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70"/>
    </row>
    <row r="14" spans="1:46" ht="25" customHeight="1" thickBot="1" x14ac:dyDescent="0.65">
      <c r="A14" s="83"/>
      <c r="B14" s="81"/>
      <c r="C14" s="81"/>
      <c r="D14" s="81"/>
      <c r="E14" s="81"/>
      <c r="F14" s="89"/>
      <c r="G14" s="81"/>
      <c r="H14" s="81"/>
      <c r="I14" s="81"/>
      <c r="J14" s="81"/>
      <c r="K14" s="81"/>
      <c r="L14" s="81"/>
      <c r="M14" s="81"/>
      <c r="N14" s="87"/>
      <c r="O14" s="71" t="s">
        <v>47</v>
      </c>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3"/>
    </row>
    <row r="15" spans="1:46" ht="25" customHeight="1" x14ac:dyDescent="0.6">
      <c r="A15" s="82">
        <v>7</v>
      </c>
      <c r="B15" s="76"/>
      <c r="C15" s="76"/>
      <c r="D15" s="76"/>
      <c r="E15" s="76"/>
      <c r="F15" s="84"/>
      <c r="G15" s="76"/>
      <c r="H15" s="76"/>
      <c r="I15" s="76"/>
      <c r="J15" s="76"/>
      <c r="K15" s="76"/>
      <c r="L15" s="76"/>
      <c r="M15" s="76"/>
      <c r="N15" s="78"/>
      <c r="O15" s="68" t="s">
        <v>46</v>
      </c>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70"/>
    </row>
    <row r="16" spans="1:46" ht="25" customHeight="1" thickBot="1" x14ac:dyDescent="0.65">
      <c r="A16" s="83"/>
      <c r="B16" s="77"/>
      <c r="C16" s="77"/>
      <c r="D16" s="77"/>
      <c r="E16" s="77"/>
      <c r="F16" s="85"/>
      <c r="G16" s="77"/>
      <c r="H16" s="77"/>
      <c r="I16" s="77"/>
      <c r="J16" s="77"/>
      <c r="K16" s="77"/>
      <c r="L16" s="77"/>
      <c r="M16" s="77"/>
      <c r="N16" s="79"/>
      <c r="O16" s="71" t="s">
        <v>47</v>
      </c>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3"/>
    </row>
    <row r="17" spans="1:45" ht="25" customHeight="1" x14ac:dyDescent="0.6">
      <c r="A17" s="82">
        <v>8</v>
      </c>
      <c r="B17" s="80"/>
      <c r="C17" s="80"/>
      <c r="D17" s="80"/>
      <c r="E17" s="80"/>
      <c r="F17" s="88"/>
      <c r="G17" s="80"/>
      <c r="H17" s="80"/>
      <c r="I17" s="80"/>
      <c r="J17" s="80"/>
      <c r="K17" s="80"/>
      <c r="L17" s="80"/>
      <c r="M17" s="80"/>
      <c r="N17" s="86"/>
      <c r="O17" s="68" t="s">
        <v>46</v>
      </c>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70"/>
    </row>
    <row r="18" spans="1:45" ht="25" customHeight="1" thickBot="1" x14ac:dyDescent="0.65">
      <c r="A18" s="83"/>
      <c r="B18" s="81"/>
      <c r="C18" s="81"/>
      <c r="D18" s="81"/>
      <c r="E18" s="81"/>
      <c r="F18" s="89"/>
      <c r="G18" s="81"/>
      <c r="H18" s="81"/>
      <c r="I18" s="81"/>
      <c r="J18" s="81"/>
      <c r="K18" s="81"/>
      <c r="L18" s="81"/>
      <c r="M18" s="81"/>
      <c r="N18" s="87"/>
      <c r="O18" s="71" t="s">
        <v>47</v>
      </c>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3"/>
    </row>
    <row r="19" spans="1:45" ht="25" customHeight="1" x14ac:dyDescent="0.6">
      <c r="A19" s="82">
        <v>9</v>
      </c>
      <c r="B19" s="76"/>
      <c r="C19" s="76"/>
      <c r="D19" s="76"/>
      <c r="E19" s="76"/>
      <c r="F19" s="84"/>
      <c r="G19" s="76"/>
      <c r="H19" s="76"/>
      <c r="I19" s="76"/>
      <c r="J19" s="76"/>
      <c r="K19" s="76"/>
      <c r="L19" s="76"/>
      <c r="M19" s="76"/>
      <c r="N19" s="78"/>
      <c r="O19" s="68" t="s">
        <v>46</v>
      </c>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70"/>
    </row>
    <row r="20" spans="1:45" ht="25" customHeight="1" thickBot="1" x14ac:dyDescent="0.65">
      <c r="A20" s="83"/>
      <c r="B20" s="77"/>
      <c r="C20" s="77"/>
      <c r="D20" s="77"/>
      <c r="E20" s="77"/>
      <c r="F20" s="85"/>
      <c r="G20" s="77"/>
      <c r="H20" s="77"/>
      <c r="I20" s="77"/>
      <c r="J20" s="77"/>
      <c r="K20" s="77"/>
      <c r="L20" s="77"/>
      <c r="M20" s="77"/>
      <c r="N20" s="79"/>
      <c r="O20" s="71" t="s">
        <v>47</v>
      </c>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3"/>
    </row>
    <row r="21" spans="1:45" ht="25" customHeight="1" x14ac:dyDescent="0.6">
      <c r="A21" s="82">
        <v>10</v>
      </c>
      <c r="B21" s="80"/>
      <c r="C21" s="80"/>
      <c r="D21" s="80"/>
      <c r="E21" s="80"/>
      <c r="F21" s="88"/>
      <c r="G21" s="80"/>
      <c r="H21" s="80"/>
      <c r="I21" s="80"/>
      <c r="J21" s="80"/>
      <c r="K21" s="80"/>
      <c r="L21" s="80"/>
      <c r="M21" s="80"/>
      <c r="N21" s="86"/>
      <c r="O21" s="68" t="s">
        <v>46</v>
      </c>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70"/>
    </row>
    <row r="22" spans="1:45" ht="25" customHeight="1" thickBot="1" x14ac:dyDescent="0.65">
      <c r="A22" s="83"/>
      <c r="B22" s="81"/>
      <c r="C22" s="81"/>
      <c r="D22" s="81"/>
      <c r="E22" s="81"/>
      <c r="F22" s="89"/>
      <c r="G22" s="81"/>
      <c r="H22" s="81"/>
      <c r="I22" s="81"/>
      <c r="J22" s="81"/>
      <c r="K22" s="81"/>
      <c r="L22" s="81"/>
      <c r="M22" s="81"/>
      <c r="N22" s="87"/>
      <c r="O22" s="71" t="s">
        <v>47</v>
      </c>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3"/>
    </row>
    <row r="23" spans="1:45" ht="25" customHeight="1" x14ac:dyDescent="0.6">
      <c r="A23" s="82">
        <v>11</v>
      </c>
      <c r="B23" s="76"/>
      <c r="C23" s="76"/>
      <c r="D23" s="76"/>
      <c r="E23" s="76"/>
      <c r="F23" s="84"/>
      <c r="G23" s="76"/>
      <c r="H23" s="76"/>
      <c r="I23" s="76"/>
      <c r="J23" s="76"/>
      <c r="K23" s="76"/>
      <c r="L23" s="76"/>
      <c r="M23" s="76"/>
      <c r="N23" s="78"/>
      <c r="O23" s="68" t="s">
        <v>46</v>
      </c>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70"/>
    </row>
    <row r="24" spans="1:45" ht="25" customHeight="1" thickBot="1" x14ac:dyDescent="0.65">
      <c r="A24" s="83"/>
      <c r="B24" s="77"/>
      <c r="C24" s="77"/>
      <c r="D24" s="77"/>
      <c r="E24" s="77"/>
      <c r="F24" s="85"/>
      <c r="G24" s="77"/>
      <c r="H24" s="77"/>
      <c r="I24" s="77"/>
      <c r="J24" s="77"/>
      <c r="K24" s="77"/>
      <c r="L24" s="77"/>
      <c r="M24" s="77"/>
      <c r="N24" s="79"/>
      <c r="O24" s="71" t="s">
        <v>47</v>
      </c>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3"/>
    </row>
    <row r="25" spans="1:45" ht="25" customHeight="1" x14ac:dyDescent="0.6">
      <c r="A25" s="82">
        <v>12</v>
      </c>
      <c r="B25" s="80"/>
      <c r="C25" s="80"/>
      <c r="D25" s="80"/>
      <c r="E25" s="80"/>
      <c r="F25" s="88"/>
      <c r="G25" s="80"/>
      <c r="H25" s="80"/>
      <c r="I25" s="80"/>
      <c r="J25" s="80"/>
      <c r="K25" s="80"/>
      <c r="L25" s="80"/>
      <c r="M25" s="80"/>
      <c r="N25" s="86"/>
      <c r="O25" s="68" t="s">
        <v>46</v>
      </c>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70"/>
    </row>
    <row r="26" spans="1:45" ht="25" customHeight="1" thickBot="1" x14ac:dyDescent="0.65">
      <c r="A26" s="83"/>
      <c r="B26" s="81"/>
      <c r="C26" s="81"/>
      <c r="D26" s="81"/>
      <c r="E26" s="81"/>
      <c r="F26" s="89"/>
      <c r="G26" s="81"/>
      <c r="H26" s="81"/>
      <c r="I26" s="81"/>
      <c r="J26" s="81"/>
      <c r="K26" s="81"/>
      <c r="L26" s="81"/>
      <c r="M26" s="81"/>
      <c r="N26" s="87"/>
      <c r="O26" s="71" t="s">
        <v>47</v>
      </c>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3"/>
    </row>
    <row r="27" spans="1:45" ht="25" customHeight="1" x14ac:dyDescent="0.6">
      <c r="A27" s="82">
        <v>13</v>
      </c>
      <c r="B27" s="76"/>
      <c r="C27" s="76"/>
      <c r="D27" s="76"/>
      <c r="E27" s="76"/>
      <c r="F27" s="84"/>
      <c r="G27" s="76"/>
      <c r="H27" s="76"/>
      <c r="I27" s="76"/>
      <c r="J27" s="76"/>
      <c r="K27" s="76"/>
      <c r="L27" s="76"/>
      <c r="M27" s="76"/>
      <c r="N27" s="78"/>
      <c r="O27" s="68" t="s">
        <v>46</v>
      </c>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70"/>
    </row>
    <row r="28" spans="1:45" ht="25" customHeight="1" thickBot="1" x14ac:dyDescent="0.65">
      <c r="A28" s="83"/>
      <c r="B28" s="77"/>
      <c r="C28" s="77"/>
      <c r="D28" s="77"/>
      <c r="E28" s="77"/>
      <c r="F28" s="85"/>
      <c r="G28" s="77"/>
      <c r="H28" s="77"/>
      <c r="I28" s="77"/>
      <c r="J28" s="77"/>
      <c r="K28" s="77"/>
      <c r="L28" s="77"/>
      <c r="M28" s="77"/>
      <c r="N28" s="79"/>
      <c r="O28" s="71" t="s">
        <v>47</v>
      </c>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3"/>
    </row>
    <row r="29" spans="1:45" ht="25" customHeight="1" x14ac:dyDescent="0.6">
      <c r="A29" s="82">
        <v>14</v>
      </c>
      <c r="B29" s="80"/>
      <c r="C29" s="80"/>
      <c r="D29" s="80"/>
      <c r="E29" s="80"/>
      <c r="F29" s="88"/>
      <c r="G29" s="80"/>
      <c r="H29" s="80"/>
      <c r="I29" s="80"/>
      <c r="J29" s="80"/>
      <c r="K29" s="80"/>
      <c r="L29" s="80"/>
      <c r="M29" s="80"/>
      <c r="N29" s="86"/>
      <c r="O29" s="68" t="s">
        <v>46</v>
      </c>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70"/>
    </row>
    <row r="30" spans="1:45" ht="25" customHeight="1" thickBot="1" x14ac:dyDescent="0.65">
      <c r="A30" s="83"/>
      <c r="B30" s="81"/>
      <c r="C30" s="81"/>
      <c r="D30" s="81"/>
      <c r="E30" s="81"/>
      <c r="F30" s="89"/>
      <c r="G30" s="81"/>
      <c r="H30" s="81"/>
      <c r="I30" s="81"/>
      <c r="J30" s="81"/>
      <c r="K30" s="81"/>
      <c r="L30" s="81"/>
      <c r="M30" s="81"/>
      <c r="N30" s="87"/>
      <c r="O30" s="71" t="s">
        <v>47</v>
      </c>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3"/>
    </row>
    <row r="31" spans="1:45" ht="25" customHeight="1" x14ac:dyDescent="0.6">
      <c r="A31" s="82">
        <v>15</v>
      </c>
      <c r="B31" s="76"/>
      <c r="C31" s="76"/>
      <c r="D31" s="76"/>
      <c r="E31" s="76"/>
      <c r="F31" s="84"/>
      <c r="G31" s="76"/>
      <c r="H31" s="76"/>
      <c r="I31" s="76"/>
      <c r="J31" s="76"/>
      <c r="K31" s="76"/>
      <c r="L31" s="76"/>
      <c r="M31" s="76"/>
      <c r="N31" s="78"/>
      <c r="O31" s="68" t="s">
        <v>46</v>
      </c>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70"/>
    </row>
    <row r="32" spans="1:45" ht="25" customHeight="1" thickBot="1" x14ac:dyDescent="0.65">
      <c r="A32" s="83"/>
      <c r="B32" s="77"/>
      <c r="C32" s="77"/>
      <c r="D32" s="77"/>
      <c r="E32" s="77"/>
      <c r="F32" s="85"/>
      <c r="G32" s="77"/>
      <c r="H32" s="77"/>
      <c r="I32" s="77"/>
      <c r="J32" s="77"/>
      <c r="K32" s="77"/>
      <c r="L32" s="77"/>
      <c r="M32" s="77"/>
      <c r="N32" s="79"/>
      <c r="O32" s="71" t="s">
        <v>47</v>
      </c>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3"/>
    </row>
    <row r="33" spans="1:45" ht="25" customHeight="1" x14ac:dyDescent="0.6">
      <c r="A33" s="82">
        <v>16</v>
      </c>
      <c r="B33" s="80"/>
      <c r="C33" s="80"/>
      <c r="D33" s="80"/>
      <c r="E33" s="80"/>
      <c r="F33" s="88"/>
      <c r="G33" s="80"/>
      <c r="H33" s="80"/>
      <c r="I33" s="80"/>
      <c r="J33" s="80"/>
      <c r="K33" s="80"/>
      <c r="L33" s="80"/>
      <c r="M33" s="80"/>
      <c r="N33" s="86"/>
      <c r="O33" s="68" t="s">
        <v>46</v>
      </c>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70"/>
    </row>
    <row r="34" spans="1:45" ht="25" customHeight="1" thickBot="1" x14ac:dyDescent="0.65">
      <c r="A34" s="83"/>
      <c r="B34" s="81"/>
      <c r="C34" s="81"/>
      <c r="D34" s="81"/>
      <c r="E34" s="81"/>
      <c r="F34" s="89"/>
      <c r="G34" s="81"/>
      <c r="H34" s="81"/>
      <c r="I34" s="81"/>
      <c r="J34" s="81"/>
      <c r="K34" s="81"/>
      <c r="L34" s="81"/>
      <c r="M34" s="81"/>
      <c r="N34" s="87"/>
      <c r="O34" s="71" t="s">
        <v>47</v>
      </c>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3"/>
    </row>
    <row r="35" spans="1:45" ht="25" customHeight="1" x14ac:dyDescent="0.6">
      <c r="A35" s="82">
        <v>17</v>
      </c>
      <c r="B35" s="76"/>
      <c r="C35" s="76"/>
      <c r="D35" s="76"/>
      <c r="E35" s="76"/>
      <c r="F35" s="84"/>
      <c r="G35" s="76"/>
      <c r="H35" s="76"/>
      <c r="I35" s="76"/>
      <c r="J35" s="76"/>
      <c r="K35" s="76"/>
      <c r="L35" s="76"/>
      <c r="M35" s="76"/>
      <c r="N35" s="78"/>
      <c r="O35" s="68" t="s">
        <v>46</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70"/>
    </row>
    <row r="36" spans="1:45" ht="25" customHeight="1" thickBot="1" x14ac:dyDescent="0.65">
      <c r="A36" s="83"/>
      <c r="B36" s="77"/>
      <c r="C36" s="77"/>
      <c r="D36" s="77"/>
      <c r="E36" s="77"/>
      <c r="F36" s="85"/>
      <c r="G36" s="77"/>
      <c r="H36" s="77"/>
      <c r="I36" s="77"/>
      <c r="J36" s="77"/>
      <c r="K36" s="77"/>
      <c r="L36" s="77"/>
      <c r="M36" s="77"/>
      <c r="N36" s="79"/>
      <c r="O36" s="71" t="s">
        <v>47</v>
      </c>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3"/>
    </row>
    <row r="37" spans="1:45" ht="25" customHeight="1" x14ac:dyDescent="0.6">
      <c r="A37" s="82">
        <v>18</v>
      </c>
      <c r="B37" s="80"/>
      <c r="C37" s="80"/>
      <c r="D37" s="80"/>
      <c r="E37" s="80"/>
      <c r="F37" s="88"/>
      <c r="G37" s="80"/>
      <c r="H37" s="80"/>
      <c r="I37" s="80"/>
      <c r="J37" s="80"/>
      <c r="K37" s="80"/>
      <c r="L37" s="80"/>
      <c r="M37" s="80"/>
      <c r="N37" s="86"/>
      <c r="O37" s="68" t="s">
        <v>46</v>
      </c>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70"/>
    </row>
    <row r="38" spans="1:45" ht="25" customHeight="1" thickBot="1" x14ac:dyDescent="0.65">
      <c r="A38" s="83"/>
      <c r="B38" s="81"/>
      <c r="C38" s="81"/>
      <c r="D38" s="81"/>
      <c r="E38" s="81"/>
      <c r="F38" s="89"/>
      <c r="G38" s="81"/>
      <c r="H38" s="81"/>
      <c r="I38" s="81"/>
      <c r="J38" s="81"/>
      <c r="K38" s="81"/>
      <c r="L38" s="81"/>
      <c r="M38" s="81"/>
      <c r="N38" s="87"/>
      <c r="O38" s="71" t="s">
        <v>47</v>
      </c>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3"/>
    </row>
    <row r="39" spans="1:45" ht="25" customHeight="1" x14ac:dyDescent="0.6">
      <c r="A39" s="82">
        <v>19</v>
      </c>
      <c r="B39" s="76"/>
      <c r="C39" s="76"/>
      <c r="D39" s="76"/>
      <c r="E39" s="76"/>
      <c r="F39" s="84"/>
      <c r="G39" s="76"/>
      <c r="H39" s="76"/>
      <c r="I39" s="76"/>
      <c r="J39" s="76"/>
      <c r="K39" s="76"/>
      <c r="L39" s="76"/>
      <c r="M39" s="76"/>
      <c r="N39" s="78"/>
      <c r="O39" s="68" t="s">
        <v>46</v>
      </c>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70"/>
    </row>
    <row r="40" spans="1:45" ht="25" customHeight="1" thickBot="1" x14ac:dyDescent="0.65">
      <c r="A40" s="83"/>
      <c r="B40" s="77"/>
      <c r="C40" s="77"/>
      <c r="D40" s="77"/>
      <c r="E40" s="77"/>
      <c r="F40" s="85"/>
      <c r="G40" s="77"/>
      <c r="H40" s="77"/>
      <c r="I40" s="77"/>
      <c r="J40" s="77"/>
      <c r="K40" s="77"/>
      <c r="L40" s="77"/>
      <c r="M40" s="77"/>
      <c r="N40" s="79"/>
      <c r="O40" s="71" t="s">
        <v>47</v>
      </c>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3"/>
    </row>
    <row r="41" spans="1:45" ht="25" customHeight="1" x14ac:dyDescent="0.6">
      <c r="A41" s="82">
        <v>20</v>
      </c>
      <c r="B41" s="80"/>
      <c r="C41" s="80"/>
      <c r="D41" s="80"/>
      <c r="E41" s="80"/>
      <c r="F41" s="88"/>
      <c r="G41" s="80"/>
      <c r="H41" s="80"/>
      <c r="I41" s="80"/>
      <c r="J41" s="80"/>
      <c r="K41" s="80"/>
      <c r="L41" s="80"/>
      <c r="M41" s="80"/>
      <c r="N41" s="86"/>
      <c r="O41" s="68" t="s">
        <v>46</v>
      </c>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70"/>
    </row>
    <row r="42" spans="1:45" ht="25" customHeight="1" thickBot="1" x14ac:dyDescent="0.65">
      <c r="A42" s="83"/>
      <c r="B42" s="81"/>
      <c r="C42" s="81"/>
      <c r="D42" s="81"/>
      <c r="E42" s="81"/>
      <c r="F42" s="89"/>
      <c r="G42" s="81"/>
      <c r="H42" s="81"/>
      <c r="I42" s="81"/>
      <c r="J42" s="81"/>
      <c r="K42" s="81"/>
      <c r="L42" s="81"/>
      <c r="M42" s="81"/>
      <c r="N42" s="87"/>
      <c r="O42" s="71" t="s">
        <v>47</v>
      </c>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3"/>
    </row>
    <row r="43" spans="1:45" ht="25" customHeight="1" x14ac:dyDescent="0.6">
      <c r="A43" s="82">
        <v>21</v>
      </c>
      <c r="B43" s="76"/>
      <c r="C43" s="76"/>
      <c r="D43" s="76"/>
      <c r="E43" s="76"/>
      <c r="F43" s="84"/>
      <c r="G43" s="76"/>
      <c r="H43" s="76"/>
      <c r="I43" s="76"/>
      <c r="J43" s="76"/>
      <c r="K43" s="76"/>
      <c r="L43" s="76"/>
      <c r="M43" s="76"/>
      <c r="N43" s="78"/>
      <c r="O43" s="68" t="s">
        <v>46</v>
      </c>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70"/>
    </row>
    <row r="44" spans="1:45" ht="25" customHeight="1" thickBot="1" x14ac:dyDescent="0.65">
      <c r="A44" s="83"/>
      <c r="B44" s="77"/>
      <c r="C44" s="77"/>
      <c r="D44" s="77"/>
      <c r="E44" s="77"/>
      <c r="F44" s="85"/>
      <c r="G44" s="77"/>
      <c r="H44" s="77"/>
      <c r="I44" s="77"/>
      <c r="J44" s="77"/>
      <c r="K44" s="77"/>
      <c r="L44" s="77"/>
      <c r="M44" s="77"/>
      <c r="N44" s="79"/>
      <c r="O44" s="71" t="s">
        <v>47</v>
      </c>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3"/>
    </row>
    <row r="45" spans="1:45" ht="25" customHeight="1" x14ac:dyDescent="0.6">
      <c r="A45" s="82">
        <v>22</v>
      </c>
      <c r="B45" s="80"/>
      <c r="C45" s="80"/>
      <c r="D45" s="80"/>
      <c r="E45" s="80"/>
      <c r="F45" s="88"/>
      <c r="G45" s="80"/>
      <c r="H45" s="80"/>
      <c r="I45" s="80"/>
      <c r="J45" s="80"/>
      <c r="K45" s="80"/>
      <c r="L45" s="80"/>
      <c r="M45" s="80"/>
      <c r="N45" s="86"/>
      <c r="O45" s="68" t="s">
        <v>46</v>
      </c>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70"/>
    </row>
    <row r="46" spans="1:45" ht="25" customHeight="1" thickBot="1" x14ac:dyDescent="0.65">
      <c r="A46" s="83"/>
      <c r="B46" s="81"/>
      <c r="C46" s="81"/>
      <c r="D46" s="81"/>
      <c r="E46" s="81"/>
      <c r="F46" s="89"/>
      <c r="G46" s="81"/>
      <c r="H46" s="81"/>
      <c r="I46" s="81"/>
      <c r="J46" s="81"/>
      <c r="K46" s="81"/>
      <c r="L46" s="81"/>
      <c r="M46" s="81"/>
      <c r="N46" s="87"/>
      <c r="O46" s="71" t="s">
        <v>47</v>
      </c>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3"/>
    </row>
    <row r="47" spans="1:45" ht="25" customHeight="1" x14ac:dyDescent="0.6">
      <c r="A47" s="82">
        <v>23</v>
      </c>
      <c r="B47" s="76"/>
      <c r="C47" s="76"/>
      <c r="D47" s="76"/>
      <c r="E47" s="76"/>
      <c r="F47" s="84"/>
      <c r="G47" s="76"/>
      <c r="H47" s="76"/>
      <c r="I47" s="76"/>
      <c r="J47" s="76"/>
      <c r="K47" s="76"/>
      <c r="L47" s="76"/>
      <c r="M47" s="76"/>
      <c r="N47" s="78"/>
      <c r="O47" s="68" t="s">
        <v>46</v>
      </c>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70"/>
    </row>
    <row r="48" spans="1:45" ht="25" customHeight="1" thickBot="1" x14ac:dyDescent="0.65">
      <c r="A48" s="83"/>
      <c r="B48" s="77"/>
      <c r="C48" s="77"/>
      <c r="D48" s="77"/>
      <c r="E48" s="77"/>
      <c r="F48" s="85"/>
      <c r="G48" s="77"/>
      <c r="H48" s="77"/>
      <c r="I48" s="77"/>
      <c r="J48" s="77"/>
      <c r="K48" s="77"/>
      <c r="L48" s="77"/>
      <c r="M48" s="77"/>
      <c r="N48" s="79"/>
      <c r="O48" s="71" t="s">
        <v>47</v>
      </c>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3"/>
    </row>
    <row r="49" spans="1:45" ht="25" customHeight="1" x14ac:dyDescent="0.6">
      <c r="A49" s="82">
        <v>24</v>
      </c>
      <c r="B49" s="80"/>
      <c r="C49" s="80"/>
      <c r="D49" s="80"/>
      <c r="E49" s="80"/>
      <c r="F49" s="88"/>
      <c r="G49" s="80"/>
      <c r="H49" s="80"/>
      <c r="I49" s="80"/>
      <c r="J49" s="80"/>
      <c r="K49" s="80"/>
      <c r="L49" s="80"/>
      <c r="M49" s="80"/>
      <c r="N49" s="86"/>
      <c r="O49" s="68" t="s">
        <v>46</v>
      </c>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70"/>
    </row>
    <row r="50" spans="1:45" ht="25" customHeight="1" thickBot="1" x14ac:dyDescent="0.65">
      <c r="A50" s="83"/>
      <c r="B50" s="81"/>
      <c r="C50" s="81"/>
      <c r="D50" s="81"/>
      <c r="E50" s="81"/>
      <c r="F50" s="89"/>
      <c r="G50" s="81"/>
      <c r="H50" s="81"/>
      <c r="I50" s="81"/>
      <c r="J50" s="81"/>
      <c r="K50" s="81"/>
      <c r="L50" s="81"/>
      <c r="M50" s="81"/>
      <c r="N50" s="87"/>
      <c r="O50" s="71" t="s">
        <v>47</v>
      </c>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3"/>
    </row>
    <row r="51" spans="1:45" ht="25" customHeight="1" x14ac:dyDescent="0.6">
      <c r="A51" s="82">
        <v>25</v>
      </c>
      <c r="B51" s="76"/>
      <c r="C51" s="76"/>
      <c r="D51" s="76"/>
      <c r="E51" s="76"/>
      <c r="F51" s="84"/>
      <c r="G51" s="76"/>
      <c r="H51" s="76"/>
      <c r="I51" s="76"/>
      <c r="J51" s="76"/>
      <c r="K51" s="76"/>
      <c r="L51" s="76"/>
      <c r="M51" s="76"/>
      <c r="N51" s="78"/>
      <c r="O51" s="68" t="s">
        <v>46</v>
      </c>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70"/>
    </row>
    <row r="52" spans="1:45" ht="25" customHeight="1" thickBot="1" x14ac:dyDescent="0.65">
      <c r="A52" s="83"/>
      <c r="B52" s="77"/>
      <c r="C52" s="77"/>
      <c r="D52" s="77"/>
      <c r="E52" s="77"/>
      <c r="F52" s="85"/>
      <c r="G52" s="77"/>
      <c r="H52" s="77"/>
      <c r="I52" s="77"/>
      <c r="J52" s="77"/>
      <c r="K52" s="77"/>
      <c r="L52" s="77"/>
      <c r="M52" s="77"/>
      <c r="N52" s="79"/>
      <c r="O52" s="71" t="s">
        <v>47</v>
      </c>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3"/>
    </row>
    <row r="53" spans="1:45" ht="25" customHeight="1" x14ac:dyDescent="0.6">
      <c r="A53" s="82">
        <v>26</v>
      </c>
      <c r="B53" s="80"/>
      <c r="C53" s="80"/>
      <c r="D53" s="80"/>
      <c r="E53" s="80"/>
      <c r="F53" s="88"/>
      <c r="G53" s="80"/>
      <c r="H53" s="80"/>
      <c r="I53" s="80"/>
      <c r="J53" s="80"/>
      <c r="K53" s="80"/>
      <c r="L53" s="80"/>
      <c r="M53" s="80"/>
      <c r="N53" s="86"/>
      <c r="O53" s="68" t="s">
        <v>46</v>
      </c>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70"/>
    </row>
    <row r="54" spans="1:45" ht="25" customHeight="1" thickBot="1" x14ac:dyDescent="0.65">
      <c r="A54" s="83"/>
      <c r="B54" s="81"/>
      <c r="C54" s="81"/>
      <c r="D54" s="81"/>
      <c r="E54" s="81"/>
      <c r="F54" s="89"/>
      <c r="G54" s="81"/>
      <c r="H54" s="81"/>
      <c r="I54" s="81"/>
      <c r="J54" s="81"/>
      <c r="K54" s="81"/>
      <c r="L54" s="81"/>
      <c r="M54" s="81"/>
      <c r="N54" s="87"/>
      <c r="O54" s="71" t="s">
        <v>47</v>
      </c>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3"/>
    </row>
    <row r="55" spans="1:45" ht="25" customHeight="1" x14ac:dyDescent="0.6">
      <c r="A55" s="82">
        <v>27</v>
      </c>
      <c r="B55" s="76"/>
      <c r="C55" s="76"/>
      <c r="D55" s="76"/>
      <c r="E55" s="76"/>
      <c r="F55" s="84"/>
      <c r="G55" s="76"/>
      <c r="H55" s="76"/>
      <c r="I55" s="76"/>
      <c r="J55" s="76"/>
      <c r="K55" s="76"/>
      <c r="L55" s="76"/>
      <c r="M55" s="76"/>
      <c r="N55" s="78"/>
      <c r="O55" s="68" t="s">
        <v>46</v>
      </c>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70"/>
    </row>
    <row r="56" spans="1:45" ht="25" customHeight="1" thickBot="1" x14ac:dyDescent="0.65">
      <c r="A56" s="83"/>
      <c r="B56" s="77"/>
      <c r="C56" s="77"/>
      <c r="D56" s="77"/>
      <c r="E56" s="77"/>
      <c r="F56" s="85"/>
      <c r="G56" s="77"/>
      <c r="H56" s="77"/>
      <c r="I56" s="77"/>
      <c r="J56" s="77"/>
      <c r="K56" s="77"/>
      <c r="L56" s="77"/>
      <c r="M56" s="77"/>
      <c r="N56" s="79"/>
      <c r="O56" s="71" t="s">
        <v>47</v>
      </c>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3"/>
    </row>
    <row r="57" spans="1:45" ht="25" customHeight="1" x14ac:dyDescent="0.6">
      <c r="A57" s="82">
        <v>28</v>
      </c>
      <c r="B57" s="80"/>
      <c r="C57" s="80"/>
      <c r="D57" s="80"/>
      <c r="E57" s="80"/>
      <c r="F57" s="88"/>
      <c r="G57" s="80"/>
      <c r="H57" s="80"/>
      <c r="I57" s="80"/>
      <c r="J57" s="80"/>
      <c r="K57" s="80"/>
      <c r="L57" s="80"/>
      <c r="M57" s="80"/>
      <c r="N57" s="86"/>
      <c r="O57" s="68" t="s">
        <v>46</v>
      </c>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70"/>
    </row>
    <row r="58" spans="1:45" ht="25" customHeight="1" thickBot="1" x14ac:dyDescent="0.65">
      <c r="A58" s="83"/>
      <c r="B58" s="81"/>
      <c r="C58" s="81"/>
      <c r="D58" s="81"/>
      <c r="E58" s="81"/>
      <c r="F58" s="89"/>
      <c r="G58" s="81"/>
      <c r="H58" s="81"/>
      <c r="I58" s="81"/>
      <c r="J58" s="81"/>
      <c r="K58" s="81"/>
      <c r="L58" s="81"/>
      <c r="M58" s="81"/>
      <c r="N58" s="87"/>
      <c r="O58" s="71" t="s">
        <v>47</v>
      </c>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3"/>
    </row>
    <row r="59" spans="1:45" ht="25" customHeight="1" x14ac:dyDescent="0.6">
      <c r="A59" s="82">
        <v>29</v>
      </c>
      <c r="B59" s="76"/>
      <c r="C59" s="76"/>
      <c r="D59" s="76"/>
      <c r="E59" s="76"/>
      <c r="F59" s="84"/>
      <c r="G59" s="76"/>
      <c r="H59" s="76"/>
      <c r="I59" s="76"/>
      <c r="J59" s="76"/>
      <c r="K59" s="76"/>
      <c r="L59" s="76"/>
      <c r="M59" s="76"/>
      <c r="N59" s="78"/>
      <c r="O59" s="68" t="s">
        <v>46</v>
      </c>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70"/>
    </row>
    <row r="60" spans="1:45" ht="25" customHeight="1" thickBot="1" x14ac:dyDescent="0.65">
      <c r="A60" s="83"/>
      <c r="B60" s="77"/>
      <c r="C60" s="77"/>
      <c r="D60" s="77"/>
      <c r="E60" s="77"/>
      <c r="F60" s="85"/>
      <c r="G60" s="77"/>
      <c r="H60" s="77"/>
      <c r="I60" s="77"/>
      <c r="J60" s="77"/>
      <c r="K60" s="77"/>
      <c r="L60" s="77"/>
      <c r="M60" s="77"/>
      <c r="N60" s="79"/>
      <c r="O60" s="71" t="s">
        <v>47</v>
      </c>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3"/>
    </row>
    <row r="61" spans="1:45" ht="25" customHeight="1" x14ac:dyDescent="0.6">
      <c r="A61" s="82">
        <v>30</v>
      </c>
      <c r="B61" s="80"/>
      <c r="C61" s="80"/>
      <c r="D61" s="80"/>
      <c r="E61" s="80"/>
      <c r="F61" s="88"/>
      <c r="G61" s="80"/>
      <c r="H61" s="80"/>
      <c r="I61" s="80"/>
      <c r="J61" s="80"/>
      <c r="K61" s="80"/>
      <c r="L61" s="80"/>
      <c r="M61" s="80"/>
      <c r="N61" s="86"/>
      <c r="O61" s="68" t="s">
        <v>46</v>
      </c>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70"/>
    </row>
    <row r="62" spans="1:45" ht="25" customHeight="1" thickBot="1" x14ac:dyDescent="0.65">
      <c r="A62" s="83"/>
      <c r="B62" s="81"/>
      <c r="C62" s="81"/>
      <c r="D62" s="81"/>
      <c r="E62" s="81"/>
      <c r="F62" s="89"/>
      <c r="G62" s="81"/>
      <c r="H62" s="81"/>
      <c r="I62" s="81"/>
      <c r="J62" s="81"/>
      <c r="K62" s="81"/>
      <c r="L62" s="81"/>
      <c r="M62" s="81"/>
      <c r="N62" s="87"/>
      <c r="O62" s="71" t="s">
        <v>47</v>
      </c>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3"/>
    </row>
    <row r="63" spans="1:45" ht="25" customHeight="1" x14ac:dyDescent="0.6">
      <c r="A63" s="82">
        <v>31</v>
      </c>
      <c r="B63" s="76"/>
      <c r="C63" s="76"/>
      <c r="D63" s="76"/>
      <c r="E63" s="76"/>
      <c r="F63" s="84"/>
      <c r="G63" s="76"/>
      <c r="H63" s="76"/>
      <c r="I63" s="76"/>
      <c r="J63" s="76"/>
      <c r="K63" s="76"/>
      <c r="L63" s="76"/>
      <c r="M63" s="76"/>
      <c r="N63" s="78"/>
      <c r="O63" s="68" t="s">
        <v>46</v>
      </c>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70"/>
    </row>
    <row r="64" spans="1:45" ht="25" customHeight="1" thickBot="1" x14ac:dyDescent="0.65">
      <c r="A64" s="83"/>
      <c r="B64" s="77"/>
      <c r="C64" s="77"/>
      <c r="D64" s="77"/>
      <c r="E64" s="77"/>
      <c r="F64" s="85"/>
      <c r="G64" s="77"/>
      <c r="H64" s="77"/>
      <c r="I64" s="77"/>
      <c r="J64" s="77"/>
      <c r="K64" s="77"/>
      <c r="L64" s="77"/>
      <c r="M64" s="77"/>
      <c r="N64" s="79"/>
      <c r="O64" s="71" t="s">
        <v>47</v>
      </c>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3"/>
    </row>
    <row r="65" spans="1:45" ht="25" customHeight="1" x14ac:dyDescent="0.6">
      <c r="A65" s="82">
        <v>32</v>
      </c>
      <c r="B65" s="80"/>
      <c r="C65" s="80"/>
      <c r="D65" s="80"/>
      <c r="E65" s="80"/>
      <c r="F65" s="88"/>
      <c r="G65" s="80"/>
      <c r="H65" s="80"/>
      <c r="I65" s="80"/>
      <c r="J65" s="80"/>
      <c r="K65" s="80"/>
      <c r="L65" s="80"/>
      <c r="M65" s="80"/>
      <c r="N65" s="86"/>
      <c r="O65" s="68" t="s">
        <v>46</v>
      </c>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70"/>
    </row>
    <row r="66" spans="1:45" ht="25" customHeight="1" thickBot="1" x14ac:dyDescent="0.65">
      <c r="A66" s="83"/>
      <c r="B66" s="81"/>
      <c r="C66" s="81"/>
      <c r="D66" s="81"/>
      <c r="E66" s="81"/>
      <c r="F66" s="89"/>
      <c r="G66" s="81"/>
      <c r="H66" s="81"/>
      <c r="I66" s="81"/>
      <c r="J66" s="81"/>
      <c r="K66" s="81"/>
      <c r="L66" s="81"/>
      <c r="M66" s="81"/>
      <c r="N66" s="87"/>
      <c r="O66" s="71" t="s">
        <v>47</v>
      </c>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3"/>
    </row>
    <row r="67" spans="1:45" ht="25" customHeight="1" x14ac:dyDescent="0.6">
      <c r="A67" s="82">
        <v>33</v>
      </c>
      <c r="B67" s="76"/>
      <c r="C67" s="76"/>
      <c r="D67" s="76"/>
      <c r="E67" s="76"/>
      <c r="F67" s="84"/>
      <c r="G67" s="76"/>
      <c r="H67" s="76"/>
      <c r="I67" s="76"/>
      <c r="J67" s="76"/>
      <c r="K67" s="76"/>
      <c r="L67" s="76"/>
      <c r="M67" s="76"/>
      <c r="N67" s="78"/>
      <c r="O67" s="68" t="s">
        <v>46</v>
      </c>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70"/>
    </row>
    <row r="68" spans="1:45" ht="25" customHeight="1" thickBot="1" x14ac:dyDescent="0.65">
      <c r="A68" s="83"/>
      <c r="B68" s="77"/>
      <c r="C68" s="77"/>
      <c r="D68" s="77"/>
      <c r="E68" s="77"/>
      <c r="F68" s="85"/>
      <c r="G68" s="77"/>
      <c r="H68" s="77"/>
      <c r="I68" s="77"/>
      <c r="J68" s="77"/>
      <c r="K68" s="77"/>
      <c r="L68" s="77"/>
      <c r="M68" s="77"/>
      <c r="N68" s="79"/>
      <c r="O68" s="71" t="s">
        <v>47</v>
      </c>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3"/>
    </row>
    <row r="69" spans="1:45" ht="25" customHeight="1" x14ac:dyDescent="0.6">
      <c r="A69" s="82">
        <v>34</v>
      </c>
      <c r="B69" s="80"/>
      <c r="C69" s="80"/>
      <c r="D69" s="80"/>
      <c r="E69" s="80"/>
      <c r="F69" s="88"/>
      <c r="G69" s="80"/>
      <c r="H69" s="80"/>
      <c r="I69" s="80"/>
      <c r="J69" s="80"/>
      <c r="K69" s="80"/>
      <c r="L69" s="80"/>
      <c r="M69" s="80"/>
      <c r="N69" s="86"/>
      <c r="O69" s="68" t="s">
        <v>46</v>
      </c>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70"/>
    </row>
    <row r="70" spans="1:45" ht="25" customHeight="1" thickBot="1" x14ac:dyDescent="0.65">
      <c r="A70" s="83"/>
      <c r="B70" s="81"/>
      <c r="C70" s="81"/>
      <c r="D70" s="81"/>
      <c r="E70" s="81"/>
      <c r="F70" s="89"/>
      <c r="G70" s="81"/>
      <c r="H70" s="81"/>
      <c r="I70" s="81"/>
      <c r="J70" s="81"/>
      <c r="K70" s="81"/>
      <c r="L70" s="81"/>
      <c r="M70" s="81"/>
      <c r="N70" s="87"/>
      <c r="O70" s="71" t="s">
        <v>47</v>
      </c>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3"/>
    </row>
    <row r="71" spans="1:45" ht="25" customHeight="1" x14ac:dyDescent="0.6">
      <c r="A71" s="82">
        <v>35</v>
      </c>
      <c r="B71" s="76"/>
      <c r="C71" s="76"/>
      <c r="D71" s="76"/>
      <c r="E71" s="76"/>
      <c r="F71" s="84"/>
      <c r="G71" s="76"/>
      <c r="H71" s="76"/>
      <c r="I71" s="76"/>
      <c r="J71" s="76"/>
      <c r="K71" s="76"/>
      <c r="L71" s="76"/>
      <c r="M71" s="76"/>
      <c r="N71" s="78"/>
      <c r="O71" s="68" t="s">
        <v>46</v>
      </c>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70"/>
    </row>
    <row r="72" spans="1:45" ht="25" customHeight="1" thickBot="1" x14ac:dyDescent="0.65">
      <c r="A72" s="83"/>
      <c r="B72" s="77"/>
      <c r="C72" s="77"/>
      <c r="D72" s="77"/>
      <c r="E72" s="77"/>
      <c r="F72" s="85"/>
      <c r="G72" s="77"/>
      <c r="H72" s="77"/>
      <c r="I72" s="77"/>
      <c r="J72" s="77"/>
      <c r="K72" s="77"/>
      <c r="L72" s="77"/>
      <c r="M72" s="77"/>
      <c r="N72" s="79"/>
      <c r="O72" s="71" t="s">
        <v>47</v>
      </c>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3"/>
    </row>
    <row r="73" spans="1:45" ht="25" customHeight="1" x14ac:dyDescent="0.6">
      <c r="A73" s="82">
        <v>36</v>
      </c>
      <c r="B73" s="80"/>
      <c r="C73" s="80"/>
      <c r="D73" s="80"/>
      <c r="E73" s="80"/>
      <c r="F73" s="88"/>
      <c r="G73" s="80"/>
      <c r="H73" s="80"/>
      <c r="I73" s="80"/>
      <c r="J73" s="80"/>
      <c r="K73" s="80"/>
      <c r="L73" s="80"/>
      <c r="M73" s="80"/>
      <c r="N73" s="86"/>
      <c r="O73" s="68" t="s">
        <v>46</v>
      </c>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70"/>
    </row>
    <row r="74" spans="1:45" ht="25" customHeight="1" thickBot="1" x14ac:dyDescent="0.65">
      <c r="A74" s="83"/>
      <c r="B74" s="81"/>
      <c r="C74" s="81"/>
      <c r="D74" s="81"/>
      <c r="E74" s="81"/>
      <c r="F74" s="89"/>
      <c r="G74" s="81"/>
      <c r="H74" s="81"/>
      <c r="I74" s="81"/>
      <c r="J74" s="81"/>
      <c r="K74" s="81"/>
      <c r="L74" s="81"/>
      <c r="M74" s="81"/>
      <c r="N74" s="87"/>
      <c r="O74" s="71" t="s">
        <v>47</v>
      </c>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3"/>
    </row>
    <row r="75" spans="1:45" ht="25" customHeight="1" x14ac:dyDescent="0.6">
      <c r="A75" s="82">
        <v>37</v>
      </c>
      <c r="B75" s="76"/>
      <c r="C75" s="76"/>
      <c r="D75" s="76"/>
      <c r="E75" s="76"/>
      <c r="F75" s="84"/>
      <c r="G75" s="76"/>
      <c r="H75" s="76"/>
      <c r="I75" s="76"/>
      <c r="J75" s="76"/>
      <c r="K75" s="76"/>
      <c r="L75" s="76"/>
      <c r="M75" s="76"/>
      <c r="N75" s="78"/>
      <c r="O75" s="68" t="s">
        <v>46</v>
      </c>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70"/>
    </row>
    <row r="76" spans="1:45" ht="25" customHeight="1" thickBot="1" x14ac:dyDescent="0.65">
      <c r="A76" s="83"/>
      <c r="B76" s="77"/>
      <c r="C76" s="77"/>
      <c r="D76" s="77"/>
      <c r="E76" s="77"/>
      <c r="F76" s="85"/>
      <c r="G76" s="77"/>
      <c r="H76" s="77"/>
      <c r="I76" s="77"/>
      <c r="J76" s="77"/>
      <c r="K76" s="77"/>
      <c r="L76" s="77"/>
      <c r="M76" s="77"/>
      <c r="N76" s="79"/>
      <c r="O76" s="71" t="s">
        <v>47</v>
      </c>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3"/>
    </row>
    <row r="77" spans="1:45" ht="25" customHeight="1" x14ac:dyDescent="0.6">
      <c r="A77" s="82">
        <v>38</v>
      </c>
      <c r="B77" s="80"/>
      <c r="C77" s="80"/>
      <c r="D77" s="80"/>
      <c r="E77" s="80"/>
      <c r="F77" s="88"/>
      <c r="G77" s="80"/>
      <c r="H77" s="80"/>
      <c r="I77" s="80"/>
      <c r="J77" s="80"/>
      <c r="K77" s="80"/>
      <c r="L77" s="80"/>
      <c r="M77" s="80"/>
      <c r="N77" s="86"/>
      <c r="O77" s="68" t="s">
        <v>46</v>
      </c>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70"/>
    </row>
    <row r="78" spans="1:45" ht="25" customHeight="1" thickBot="1" x14ac:dyDescent="0.65">
      <c r="A78" s="83"/>
      <c r="B78" s="81"/>
      <c r="C78" s="81"/>
      <c r="D78" s="81"/>
      <c r="E78" s="81"/>
      <c r="F78" s="89"/>
      <c r="G78" s="81"/>
      <c r="H78" s="81"/>
      <c r="I78" s="81"/>
      <c r="J78" s="81"/>
      <c r="K78" s="81"/>
      <c r="L78" s="81"/>
      <c r="M78" s="81"/>
      <c r="N78" s="87"/>
      <c r="O78" s="71" t="s">
        <v>47</v>
      </c>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3"/>
    </row>
    <row r="79" spans="1:45" ht="25" customHeight="1" x14ac:dyDescent="0.6">
      <c r="A79" s="82">
        <v>39</v>
      </c>
      <c r="B79" s="76"/>
      <c r="C79" s="76"/>
      <c r="D79" s="76"/>
      <c r="E79" s="76"/>
      <c r="F79" s="84"/>
      <c r="G79" s="76"/>
      <c r="H79" s="76"/>
      <c r="I79" s="76"/>
      <c r="J79" s="76"/>
      <c r="K79" s="76"/>
      <c r="L79" s="76"/>
      <c r="M79" s="76"/>
      <c r="N79" s="78"/>
      <c r="O79" s="68" t="s">
        <v>46</v>
      </c>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70"/>
    </row>
    <row r="80" spans="1:45" ht="25" customHeight="1" thickBot="1" x14ac:dyDescent="0.65">
      <c r="A80" s="83"/>
      <c r="B80" s="77"/>
      <c r="C80" s="77"/>
      <c r="D80" s="77"/>
      <c r="E80" s="77"/>
      <c r="F80" s="85"/>
      <c r="G80" s="77"/>
      <c r="H80" s="77"/>
      <c r="I80" s="77"/>
      <c r="J80" s="77"/>
      <c r="K80" s="77"/>
      <c r="L80" s="77"/>
      <c r="M80" s="77"/>
      <c r="N80" s="79"/>
      <c r="O80" s="71" t="s">
        <v>47</v>
      </c>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3"/>
    </row>
    <row r="81" spans="1:45" ht="25" customHeight="1" x14ac:dyDescent="0.6">
      <c r="A81" s="82">
        <v>40</v>
      </c>
      <c r="B81" s="80"/>
      <c r="C81" s="80"/>
      <c r="D81" s="80"/>
      <c r="E81" s="80"/>
      <c r="F81" s="88"/>
      <c r="G81" s="80"/>
      <c r="H81" s="80"/>
      <c r="I81" s="80"/>
      <c r="J81" s="80"/>
      <c r="K81" s="80"/>
      <c r="L81" s="80"/>
      <c r="M81" s="80"/>
      <c r="N81" s="86"/>
      <c r="O81" s="68" t="s">
        <v>46</v>
      </c>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70"/>
    </row>
    <row r="82" spans="1:45" ht="25" customHeight="1" thickBot="1" x14ac:dyDescent="0.65">
      <c r="A82" s="83"/>
      <c r="B82" s="81"/>
      <c r="C82" s="81"/>
      <c r="D82" s="81"/>
      <c r="E82" s="81"/>
      <c r="F82" s="89"/>
      <c r="G82" s="81"/>
      <c r="H82" s="81"/>
      <c r="I82" s="81"/>
      <c r="J82" s="81"/>
      <c r="K82" s="81"/>
      <c r="L82" s="81"/>
      <c r="M82" s="81"/>
      <c r="N82" s="87"/>
      <c r="O82" s="71" t="s">
        <v>47</v>
      </c>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3"/>
    </row>
    <row r="83" spans="1:45" ht="25" customHeight="1" x14ac:dyDescent="0.6">
      <c r="A83" s="82">
        <v>41</v>
      </c>
      <c r="B83" s="76"/>
      <c r="C83" s="76"/>
      <c r="D83" s="76"/>
      <c r="E83" s="76"/>
      <c r="F83" s="84"/>
      <c r="G83" s="76"/>
      <c r="H83" s="76"/>
      <c r="I83" s="76"/>
      <c r="J83" s="76"/>
      <c r="K83" s="76"/>
      <c r="L83" s="76"/>
      <c r="M83" s="76"/>
      <c r="N83" s="78"/>
      <c r="O83" s="68" t="s">
        <v>46</v>
      </c>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70"/>
    </row>
    <row r="84" spans="1:45" ht="25" customHeight="1" thickBot="1" x14ac:dyDescent="0.65">
      <c r="A84" s="83"/>
      <c r="B84" s="77"/>
      <c r="C84" s="77"/>
      <c r="D84" s="77"/>
      <c r="E84" s="77"/>
      <c r="F84" s="85"/>
      <c r="G84" s="77"/>
      <c r="H84" s="77"/>
      <c r="I84" s="77"/>
      <c r="J84" s="77"/>
      <c r="K84" s="77"/>
      <c r="L84" s="77"/>
      <c r="M84" s="77"/>
      <c r="N84" s="79"/>
      <c r="O84" s="71" t="s">
        <v>47</v>
      </c>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3"/>
    </row>
    <row r="85" spans="1:45" ht="25" customHeight="1" x14ac:dyDescent="0.6">
      <c r="A85" s="82">
        <v>42</v>
      </c>
      <c r="B85" s="80"/>
      <c r="C85" s="80"/>
      <c r="D85" s="80"/>
      <c r="E85" s="80"/>
      <c r="F85" s="88"/>
      <c r="G85" s="80"/>
      <c r="H85" s="80"/>
      <c r="I85" s="80"/>
      <c r="J85" s="80"/>
      <c r="K85" s="80"/>
      <c r="L85" s="80"/>
      <c r="M85" s="80"/>
      <c r="N85" s="86"/>
      <c r="O85" s="68" t="s">
        <v>46</v>
      </c>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70"/>
    </row>
    <row r="86" spans="1:45" ht="25" customHeight="1" thickBot="1" x14ac:dyDescent="0.65">
      <c r="A86" s="83"/>
      <c r="B86" s="81"/>
      <c r="C86" s="81"/>
      <c r="D86" s="81"/>
      <c r="E86" s="81"/>
      <c r="F86" s="89"/>
      <c r="G86" s="81"/>
      <c r="H86" s="81"/>
      <c r="I86" s="81"/>
      <c r="J86" s="81"/>
      <c r="K86" s="81"/>
      <c r="L86" s="81"/>
      <c r="M86" s="81"/>
      <c r="N86" s="87"/>
      <c r="O86" s="71" t="s">
        <v>47</v>
      </c>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3"/>
    </row>
    <row r="87" spans="1:45" ht="25" customHeight="1" x14ac:dyDescent="0.6">
      <c r="A87" s="82">
        <v>43</v>
      </c>
      <c r="B87" s="76"/>
      <c r="C87" s="76"/>
      <c r="D87" s="76"/>
      <c r="E87" s="76"/>
      <c r="F87" s="84"/>
      <c r="G87" s="76"/>
      <c r="H87" s="76"/>
      <c r="I87" s="76"/>
      <c r="J87" s="76"/>
      <c r="K87" s="76"/>
      <c r="L87" s="76"/>
      <c r="M87" s="76"/>
      <c r="N87" s="78"/>
      <c r="O87" s="68" t="s">
        <v>46</v>
      </c>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70"/>
    </row>
    <row r="88" spans="1:45" ht="25" customHeight="1" thickBot="1" x14ac:dyDescent="0.65">
      <c r="A88" s="83"/>
      <c r="B88" s="77"/>
      <c r="C88" s="77"/>
      <c r="D88" s="77"/>
      <c r="E88" s="77"/>
      <c r="F88" s="85"/>
      <c r="G88" s="77"/>
      <c r="H88" s="77"/>
      <c r="I88" s="77"/>
      <c r="J88" s="77"/>
      <c r="K88" s="77"/>
      <c r="L88" s="77"/>
      <c r="M88" s="77"/>
      <c r="N88" s="79"/>
      <c r="O88" s="71" t="s">
        <v>47</v>
      </c>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3"/>
    </row>
    <row r="89" spans="1:45" ht="25" customHeight="1" x14ac:dyDescent="0.6">
      <c r="A89" s="82">
        <v>44</v>
      </c>
      <c r="B89" s="80"/>
      <c r="C89" s="80"/>
      <c r="D89" s="80"/>
      <c r="E89" s="80"/>
      <c r="F89" s="88"/>
      <c r="G89" s="80"/>
      <c r="H89" s="80"/>
      <c r="I89" s="80"/>
      <c r="J89" s="80"/>
      <c r="K89" s="80"/>
      <c r="L89" s="80"/>
      <c r="M89" s="80"/>
      <c r="N89" s="86"/>
      <c r="O89" s="68" t="s">
        <v>46</v>
      </c>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70"/>
    </row>
    <row r="90" spans="1:45" ht="25" customHeight="1" thickBot="1" x14ac:dyDescent="0.65">
      <c r="A90" s="83"/>
      <c r="B90" s="81"/>
      <c r="C90" s="81"/>
      <c r="D90" s="81"/>
      <c r="E90" s="81"/>
      <c r="F90" s="89"/>
      <c r="G90" s="81"/>
      <c r="H90" s="81"/>
      <c r="I90" s="81"/>
      <c r="J90" s="81"/>
      <c r="K90" s="81"/>
      <c r="L90" s="81"/>
      <c r="M90" s="81"/>
      <c r="N90" s="87"/>
      <c r="O90" s="71" t="s">
        <v>47</v>
      </c>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3"/>
    </row>
    <row r="91" spans="1:45" ht="25" customHeight="1" x14ac:dyDescent="0.6">
      <c r="A91" s="82">
        <v>45</v>
      </c>
      <c r="B91" s="76"/>
      <c r="C91" s="76"/>
      <c r="D91" s="76"/>
      <c r="E91" s="76"/>
      <c r="F91" s="84"/>
      <c r="G91" s="76"/>
      <c r="H91" s="76"/>
      <c r="I91" s="76"/>
      <c r="J91" s="76"/>
      <c r="K91" s="76"/>
      <c r="L91" s="76"/>
      <c r="M91" s="76"/>
      <c r="N91" s="78"/>
      <c r="O91" s="68" t="s">
        <v>46</v>
      </c>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70"/>
    </row>
    <row r="92" spans="1:45" ht="25" customHeight="1" thickBot="1" x14ac:dyDescent="0.65">
      <c r="A92" s="83"/>
      <c r="B92" s="77"/>
      <c r="C92" s="77"/>
      <c r="D92" s="77"/>
      <c r="E92" s="77"/>
      <c r="F92" s="85"/>
      <c r="G92" s="77"/>
      <c r="H92" s="77"/>
      <c r="I92" s="77"/>
      <c r="J92" s="77"/>
      <c r="K92" s="77"/>
      <c r="L92" s="77"/>
      <c r="M92" s="77"/>
      <c r="N92" s="79"/>
      <c r="O92" s="71" t="s">
        <v>47</v>
      </c>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3"/>
    </row>
    <row r="93" spans="1:45" ht="25" customHeight="1" x14ac:dyDescent="0.6">
      <c r="A93" s="82">
        <v>46</v>
      </c>
      <c r="B93" s="80"/>
      <c r="C93" s="80"/>
      <c r="D93" s="80"/>
      <c r="E93" s="80"/>
      <c r="F93" s="88"/>
      <c r="G93" s="80"/>
      <c r="H93" s="80"/>
      <c r="I93" s="80"/>
      <c r="J93" s="80"/>
      <c r="K93" s="80"/>
      <c r="L93" s="80"/>
      <c r="M93" s="80"/>
      <c r="N93" s="86"/>
      <c r="O93" s="68" t="s">
        <v>46</v>
      </c>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70"/>
    </row>
    <row r="94" spans="1:45" ht="25" customHeight="1" thickBot="1" x14ac:dyDescent="0.65">
      <c r="A94" s="83"/>
      <c r="B94" s="81"/>
      <c r="C94" s="81"/>
      <c r="D94" s="81"/>
      <c r="E94" s="81"/>
      <c r="F94" s="89"/>
      <c r="G94" s="81"/>
      <c r="H94" s="81"/>
      <c r="I94" s="81"/>
      <c r="J94" s="81"/>
      <c r="K94" s="81"/>
      <c r="L94" s="81"/>
      <c r="M94" s="81"/>
      <c r="N94" s="87"/>
      <c r="O94" s="71" t="s">
        <v>47</v>
      </c>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3"/>
    </row>
    <row r="95" spans="1:45" ht="25" customHeight="1" x14ac:dyDescent="0.6">
      <c r="A95" s="82">
        <v>47</v>
      </c>
      <c r="B95" s="76"/>
      <c r="C95" s="76"/>
      <c r="D95" s="76"/>
      <c r="E95" s="76"/>
      <c r="F95" s="84"/>
      <c r="G95" s="76"/>
      <c r="H95" s="76"/>
      <c r="I95" s="76"/>
      <c r="J95" s="76"/>
      <c r="K95" s="76"/>
      <c r="L95" s="76"/>
      <c r="M95" s="76"/>
      <c r="N95" s="78"/>
      <c r="O95" s="68" t="s">
        <v>46</v>
      </c>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70"/>
    </row>
    <row r="96" spans="1:45" ht="25" customHeight="1" thickBot="1" x14ac:dyDescent="0.65">
      <c r="A96" s="83"/>
      <c r="B96" s="77"/>
      <c r="C96" s="77"/>
      <c r="D96" s="77"/>
      <c r="E96" s="77"/>
      <c r="F96" s="85"/>
      <c r="G96" s="77"/>
      <c r="H96" s="77"/>
      <c r="I96" s="77"/>
      <c r="J96" s="77"/>
      <c r="K96" s="77"/>
      <c r="L96" s="77"/>
      <c r="M96" s="77"/>
      <c r="N96" s="79"/>
      <c r="O96" s="71" t="s">
        <v>47</v>
      </c>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3"/>
    </row>
    <row r="97" spans="1:45" ht="25" customHeight="1" x14ac:dyDescent="0.6">
      <c r="A97" s="82">
        <v>48</v>
      </c>
      <c r="B97" s="80"/>
      <c r="C97" s="80"/>
      <c r="D97" s="80"/>
      <c r="E97" s="80"/>
      <c r="F97" s="88"/>
      <c r="G97" s="80"/>
      <c r="H97" s="80"/>
      <c r="I97" s="80"/>
      <c r="J97" s="80"/>
      <c r="K97" s="80"/>
      <c r="L97" s="80"/>
      <c r="M97" s="80"/>
      <c r="N97" s="86"/>
      <c r="O97" s="68" t="s">
        <v>46</v>
      </c>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70"/>
    </row>
    <row r="98" spans="1:45" ht="25" customHeight="1" thickBot="1" x14ac:dyDescent="0.65">
      <c r="A98" s="83"/>
      <c r="B98" s="81"/>
      <c r="C98" s="81"/>
      <c r="D98" s="81"/>
      <c r="E98" s="81"/>
      <c r="F98" s="89"/>
      <c r="G98" s="81"/>
      <c r="H98" s="81"/>
      <c r="I98" s="81"/>
      <c r="J98" s="81"/>
      <c r="K98" s="81"/>
      <c r="L98" s="81"/>
      <c r="M98" s="81"/>
      <c r="N98" s="87"/>
      <c r="O98" s="71" t="s">
        <v>47</v>
      </c>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3"/>
    </row>
    <row r="99" spans="1:45" ht="25" customHeight="1" x14ac:dyDescent="0.6">
      <c r="A99" s="82">
        <v>49</v>
      </c>
      <c r="B99" s="76"/>
      <c r="C99" s="76"/>
      <c r="D99" s="76"/>
      <c r="E99" s="76"/>
      <c r="F99" s="84"/>
      <c r="G99" s="76"/>
      <c r="H99" s="76"/>
      <c r="I99" s="76"/>
      <c r="J99" s="76"/>
      <c r="K99" s="76"/>
      <c r="L99" s="76"/>
      <c r="M99" s="76"/>
      <c r="N99" s="78"/>
      <c r="O99" s="68" t="s">
        <v>46</v>
      </c>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70"/>
    </row>
    <row r="100" spans="1:45" ht="25" customHeight="1" thickBot="1" x14ac:dyDescent="0.65">
      <c r="A100" s="83"/>
      <c r="B100" s="77"/>
      <c r="C100" s="77"/>
      <c r="D100" s="77"/>
      <c r="E100" s="77"/>
      <c r="F100" s="85"/>
      <c r="G100" s="77"/>
      <c r="H100" s="77"/>
      <c r="I100" s="77"/>
      <c r="J100" s="77"/>
      <c r="K100" s="77"/>
      <c r="L100" s="77"/>
      <c r="M100" s="77"/>
      <c r="N100" s="79"/>
      <c r="O100" s="71" t="s">
        <v>47</v>
      </c>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3"/>
    </row>
    <row r="101" spans="1:45" ht="25" customHeight="1" x14ac:dyDescent="0.6">
      <c r="A101" s="82">
        <v>50</v>
      </c>
      <c r="B101" s="80"/>
      <c r="C101" s="80"/>
      <c r="D101" s="80"/>
      <c r="E101" s="80"/>
      <c r="F101" s="88"/>
      <c r="G101" s="80"/>
      <c r="H101" s="80"/>
      <c r="I101" s="80"/>
      <c r="J101" s="80"/>
      <c r="K101" s="80"/>
      <c r="L101" s="80"/>
      <c r="M101" s="80"/>
      <c r="N101" s="86"/>
      <c r="O101" s="68" t="s">
        <v>46</v>
      </c>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70"/>
    </row>
    <row r="102" spans="1:45" ht="25" customHeight="1" thickBot="1" x14ac:dyDescent="0.65">
      <c r="A102" s="83"/>
      <c r="B102" s="81"/>
      <c r="C102" s="81"/>
      <c r="D102" s="81"/>
      <c r="E102" s="81"/>
      <c r="F102" s="89"/>
      <c r="G102" s="81"/>
      <c r="H102" s="81"/>
      <c r="I102" s="81"/>
      <c r="J102" s="81"/>
      <c r="K102" s="81"/>
      <c r="L102" s="81"/>
      <c r="M102" s="81"/>
      <c r="N102" s="87"/>
      <c r="O102" s="71" t="s">
        <v>47</v>
      </c>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3"/>
    </row>
  </sheetData>
  <autoFilter ref="A2:AS2" xr:uid="{00000000-0001-0000-0000-000000000000}"/>
  <dataConsolidate/>
  <mergeCells count="700">
    <mergeCell ref="L95:L96"/>
    <mergeCell ref="L97:L98"/>
    <mergeCell ref="L99:L100"/>
    <mergeCell ref="L101:L102"/>
    <mergeCell ref="L85:L86"/>
    <mergeCell ref="L87:L88"/>
    <mergeCell ref="L89:L90"/>
    <mergeCell ref="L91:L92"/>
    <mergeCell ref="L93:L94"/>
    <mergeCell ref="L75:L76"/>
    <mergeCell ref="L77:L78"/>
    <mergeCell ref="L79:L80"/>
    <mergeCell ref="L81:L82"/>
    <mergeCell ref="L83:L84"/>
    <mergeCell ref="L65:L66"/>
    <mergeCell ref="L67:L68"/>
    <mergeCell ref="L69:L70"/>
    <mergeCell ref="L71:L72"/>
    <mergeCell ref="L73:L74"/>
    <mergeCell ref="L55:L56"/>
    <mergeCell ref="L57:L58"/>
    <mergeCell ref="L59:L60"/>
    <mergeCell ref="L61:L62"/>
    <mergeCell ref="L63:L64"/>
    <mergeCell ref="L45:L46"/>
    <mergeCell ref="L47:L48"/>
    <mergeCell ref="L49:L50"/>
    <mergeCell ref="L51:L52"/>
    <mergeCell ref="L53:L54"/>
    <mergeCell ref="L35:L36"/>
    <mergeCell ref="L37:L38"/>
    <mergeCell ref="L39:L40"/>
    <mergeCell ref="L41:L42"/>
    <mergeCell ref="L43:L44"/>
    <mergeCell ref="L25:L26"/>
    <mergeCell ref="L27:L28"/>
    <mergeCell ref="L29:L30"/>
    <mergeCell ref="L31:L32"/>
    <mergeCell ref="L33:L34"/>
    <mergeCell ref="L15:L16"/>
    <mergeCell ref="L17:L18"/>
    <mergeCell ref="L19:L20"/>
    <mergeCell ref="L21:L22"/>
    <mergeCell ref="L23:L24"/>
    <mergeCell ref="L5:L6"/>
    <mergeCell ref="L7:L8"/>
    <mergeCell ref="L9:L10"/>
    <mergeCell ref="L11:L12"/>
    <mergeCell ref="L13:L14"/>
    <mergeCell ref="M101:M102"/>
    <mergeCell ref="N101:N102"/>
    <mergeCell ref="F101:F102"/>
    <mergeCell ref="G101:G102"/>
    <mergeCell ref="H101:H102"/>
    <mergeCell ref="I101:I102"/>
    <mergeCell ref="K101:K102"/>
    <mergeCell ref="J101:J102"/>
    <mergeCell ref="A101:A102"/>
    <mergeCell ref="B101:B102"/>
    <mergeCell ref="C101:C102"/>
    <mergeCell ref="D101:D102"/>
    <mergeCell ref="E101:E102"/>
    <mergeCell ref="M97:M98"/>
    <mergeCell ref="N97:N98"/>
    <mergeCell ref="A99:A100"/>
    <mergeCell ref="B99:B100"/>
    <mergeCell ref="C99:C100"/>
    <mergeCell ref="D99:D100"/>
    <mergeCell ref="E99:E100"/>
    <mergeCell ref="F99:F100"/>
    <mergeCell ref="G99:G100"/>
    <mergeCell ref="H99:H100"/>
    <mergeCell ref="I99:I100"/>
    <mergeCell ref="K99:K100"/>
    <mergeCell ref="M99:M100"/>
    <mergeCell ref="N99:N100"/>
    <mergeCell ref="J97:J98"/>
    <mergeCell ref="J99:J100"/>
    <mergeCell ref="F97:F98"/>
    <mergeCell ref="G97:G98"/>
    <mergeCell ref="H97:H98"/>
    <mergeCell ref="I97:I98"/>
    <mergeCell ref="K97:K98"/>
    <mergeCell ref="A97:A98"/>
    <mergeCell ref="B97:B98"/>
    <mergeCell ref="C97:C98"/>
    <mergeCell ref="D97:D98"/>
    <mergeCell ref="E97:E98"/>
    <mergeCell ref="M93:M94"/>
    <mergeCell ref="N93:N94"/>
    <mergeCell ref="A95:A96"/>
    <mergeCell ref="B95:B96"/>
    <mergeCell ref="C95:C96"/>
    <mergeCell ref="D95:D96"/>
    <mergeCell ref="E95:E96"/>
    <mergeCell ref="F95:F96"/>
    <mergeCell ref="G95:G96"/>
    <mergeCell ref="H95:H96"/>
    <mergeCell ref="I95:I96"/>
    <mergeCell ref="K95:K96"/>
    <mergeCell ref="M95:M96"/>
    <mergeCell ref="N95:N96"/>
    <mergeCell ref="J93:J94"/>
    <mergeCell ref="J95:J96"/>
    <mergeCell ref="F93:F94"/>
    <mergeCell ref="G93:G94"/>
    <mergeCell ref="H93:H94"/>
    <mergeCell ref="I93:I94"/>
    <mergeCell ref="K93:K94"/>
    <mergeCell ref="A93:A94"/>
    <mergeCell ref="B93:B94"/>
    <mergeCell ref="C93:C94"/>
    <mergeCell ref="D93:D94"/>
    <mergeCell ref="E93:E94"/>
    <mergeCell ref="M89:M90"/>
    <mergeCell ref="N89:N90"/>
    <mergeCell ref="A91:A92"/>
    <mergeCell ref="B91:B92"/>
    <mergeCell ref="C91:C92"/>
    <mergeCell ref="D91:D92"/>
    <mergeCell ref="E91:E92"/>
    <mergeCell ref="F91:F92"/>
    <mergeCell ref="G91:G92"/>
    <mergeCell ref="H91:H92"/>
    <mergeCell ref="I91:I92"/>
    <mergeCell ref="K91:K92"/>
    <mergeCell ref="M91:M92"/>
    <mergeCell ref="N91:N92"/>
    <mergeCell ref="J89:J90"/>
    <mergeCell ref="J91:J92"/>
    <mergeCell ref="F89:F90"/>
    <mergeCell ref="G89:G90"/>
    <mergeCell ref="H89:H90"/>
    <mergeCell ref="I89:I90"/>
    <mergeCell ref="K89:K90"/>
    <mergeCell ref="A89:A90"/>
    <mergeCell ref="B89:B90"/>
    <mergeCell ref="C89:C90"/>
    <mergeCell ref="D89:D90"/>
    <mergeCell ref="E89:E90"/>
    <mergeCell ref="M85:M86"/>
    <mergeCell ref="N85:N86"/>
    <mergeCell ref="A87:A88"/>
    <mergeCell ref="B87:B88"/>
    <mergeCell ref="C87:C88"/>
    <mergeCell ref="D87:D88"/>
    <mergeCell ref="E87:E88"/>
    <mergeCell ref="F87:F88"/>
    <mergeCell ref="G87:G88"/>
    <mergeCell ref="H87:H88"/>
    <mergeCell ref="I87:I88"/>
    <mergeCell ref="K87:K88"/>
    <mergeCell ref="M87:M88"/>
    <mergeCell ref="N87:N88"/>
    <mergeCell ref="J85:J86"/>
    <mergeCell ref="J87:J88"/>
    <mergeCell ref="F85:F86"/>
    <mergeCell ref="G85:G86"/>
    <mergeCell ref="H85:H86"/>
    <mergeCell ref="I85:I86"/>
    <mergeCell ref="K85:K86"/>
    <mergeCell ref="A85:A86"/>
    <mergeCell ref="B85:B86"/>
    <mergeCell ref="C85:C86"/>
    <mergeCell ref="D85:D86"/>
    <mergeCell ref="E85:E86"/>
    <mergeCell ref="M81:M82"/>
    <mergeCell ref="E81:E82"/>
    <mergeCell ref="N81:N82"/>
    <mergeCell ref="A83:A84"/>
    <mergeCell ref="B83:B84"/>
    <mergeCell ref="C83:C84"/>
    <mergeCell ref="D83:D84"/>
    <mergeCell ref="E83:E84"/>
    <mergeCell ref="F83:F84"/>
    <mergeCell ref="G83:G84"/>
    <mergeCell ref="H83:H84"/>
    <mergeCell ref="I83:I84"/>
    <mergeCell ref="K83:K84"/>
    <mergeCell ref="M83:M84"/>
    <mergeCell ref="N83:N84"/>
    <mergeCell ref="J81:J82"/>
    <mergeCell ref="J83:J84"/>
    <mergeCell ref="F81:F82"/>
    <mergeCell ref="G81:G82"/>
    <mergeCell ref="H81:H82"/>
    <mergeCell ref="I81:I82"/>
    <mergeCell ref="K81:K82"/>
    <mergeCell ref="A81:A82"/>
    <mergeCell ref="B81:B82"/>
    <mergeCell ref="C81:C82"/>
    <mergeCell ref="D81:D82"/>
    <mergeCell ref="M77:M78"/>
    <mergeCell ref="N77:N78"/>
    <mergeCell ref="A79:A80"/>
    <mergeCell ref="B79:B80"/>
    <mergeCell ref="C79:C80"/>
    <mergeCell ref="D79:D80"/>
    <mergeCell ref="E79:E80"/>
    <mergeCell ref="F79:F80"/>
    <mergeCell ref="G79:G80"/>
    <mergeCell ref="H79:H80"/>
    <mergeCell ref="I79:I80"/>
    <mergeCell ref="K79:K80"/>
    <mergeCell ref="M79:M80"/>
    <mergeCell ref="N79:N80"/>
    <mergeCell ref="J77:J78"/>
    <mergeCell ref="J79:J80"/>
    <mergeCell ref="F77:F78"/>
    <mergeCell ref="G77:G78"/>
    <mergeCell ref="H77:H78"/>
    <mergeCell ref="I77:I78"/>
    <mergeCell ref="K77:K78"/>
    <mergeCell ref="A77:A78"/>
    <mergeCell ref="B77:B78"/>
    <mergeCell ref="C77:C78"/>
    <mergeCell ref="D77:D78"/>
    <mergeCell ref="E77:E78"/>
    <mergeCell ref="M73:M74"/>
    <mergeCell ref="N73:N74"/>
    <mergeCell ref="A75:A76"/>
    <mergeCell ref="B75:B76"/>
    <mergeCell ref="C75:C76"/>
    <mergeCell ref="D75:D76"/>
    <mergeCell ref="E75:E76"/>
    <mergeCell ref="F75:F76"/>
    <mergeCell ref="G75:G76"/>
    <mergeCell ref="H75:H76"/>
    <mergeCell ref="I75:I76"/>
    <mergeCell ref="K75:K76"/>
    <mergeCell ref="M75:M76"/>
    <mergeCell ref="N75:N76"/>
    <mergeCell ref="J73:J74"/>
    <mergeCell ref="J75:J76"/>
    <mergeCell ref="F73:F74"/>
    <mergeCell ref="G73:G74"/>
    <mergeCell ref="H73:H74"/>
    <mergeCell ref="I73:I74"/>
    <mergeCell ref="K73:K74"/>
    <mergeCell ref="A73:A74"/>
    <mergeCell ref="B73:B74"/>
    <mergeCell ref="C73:C74"/>
    <mergeCell ref="D73:D74"/>
    <mergeCell ref="E73:E74"/>
    <mergeCell ref="M69:M70"/>
    <mergeCell ref="N69:N70"/>
    <mergeCell ref="A71:A72"/>
    <mergeCell ref="B71:B72"/>
    <mergeCell ref="C71:C72"/>
    <mergeCell ref="D71:D72"/>
    <mergeCell ref="E71:E72"/>
    <mergeCell ref="F71:F72"/>
    <mergeCell ref="G71:G72"/>
    <mergeCell ref="H71:H72"/>
    <mergeCell ref="I71:I72"/>
    <mergeCell ref="K71:K72"/>
    <mergeCell ref="M71:M72"/>
    <mergeCell ref="N71:N72"/>
    <mergeCell ref="J69:J70"/>
    <mergeCell ref="J71:J72"/>
    <mergeCell ref="F69:F70"/>
    <mergeCell ref="G69:G70"/>
    <mergeCell ref="H69:H70"/>
    <mergeCell ref="I69:I70"/>
    <mergeCell ref="K69:K70"/>
    <mergeCell ref="A69:A70"/>
    <mergeCell ref="B69:B70"/>
    <mergeCell ref="C69:C70"/>
    <mergeCell ref="D69:D70"/>
    <mergeCell ref="E69:E70"/>
    <mergeCell ref="M65:M66"/>
    <mergeCell ref="N65:N66"/>
    <mergeCell ref="A67:A68"/>
    <mergeCell ref="B67:B68"/>
    <mergeCell ref="C67:C68"/>
    <mergeCell ref="D67:D68"/>
    <mergeCell ref="E67:E68"/>
    <mergeCell ref="F67:F68"/>
    <mergeCell ref="G67:G68"/>
    <mergeCell ref="H67:H68"/>
    <mergeCell ref="I67:I68"/>
    <mergeCell ref="K67:K68"/>
    <mergeCell ref="M67:M68"/>
    <mergeCell ref="N67:N68"/>
    <mergeCell ref="J65:J66"/>
    <mergeCell ref="J67:J68"/>
    <mergeCell ref="F65:F66"/>
    <mergeCell ref="G65:G66"/>
    <mergeCell ref="H65:H66"/>
    <mergeCell ref="I65:I66"/>
    <mergeCell ref="K65:K66"/>
    <mergeCell ref="A65:A66"/>
    <mergeCell ref="B65:B66"/>
    <mergeCell ref="C65:C66"/>
    <mergeCell ref="D65:D66"/>
    <mergeCell ref="E65:E66"/>
    <mergeCell ref="M61:M62"/>
    <mergeCell ref="E61:E62"/>
    <mergeCell ref="N61:N62"/>
    <mergeCell ref="A63:A64"/>
    <mergeCell ref="B63:B64"/>
    <mergeCell ref="C63:C64"/>
    <mergeCell ref="D63:D64"/>
    <mergeCell ref="E63:E64"/>
    <mergeCell ref="F63:F64"/>
    <mergeCell ref="G63:G64"/>
    <mergeCell ref="H63:H64"/>
    <mergeCell ref="I63:I64"/>
    <mergeCell ref="K63:K64"/>
    <mergeCell ref="M63:M64"/>
    <mergeCell ref="N63:N64"/>
    <mergeCell ref="J61:J62"/>
    <mergeCell ref="J63:J64"/>
    <mergeCell ref="F61:F62"/>
    <mergeCell ref="G61:G62"/>
    <mergeCell ref="H61:H62"/>
    <mergeCell ref="I61:I62"/>
    <mergeCell ref="K61:K62"/>
    <mergeCell ref="A61:A62"/>
    <mergeCell ref="B61:B62"/>
    <mergeCell ref="C61:C62"/>
    <mergeCell ref="D61:D62"/>
    <mergeCell ref="M57:M58"/>
    <mergeCell ref="N57:N58"/>
    <mergeCell ref="A59:A60"/>
    <mergeCell ref="B59:B60"/>
    <mergeCell ref="C59:C60"/>
    <mergeCell ref="D59:D60"/>
    <mergeCell ref="E59:E60"/>
    <mergeCell ref="F59:F60"/>
    <mergeCell ref="G59:G60"/>
    <mergeCell ref="H59:H60"/>
    <mergeCell ref="I59:I60"/>
    <mergeCell ref="K59:K60"/>
    <mergeCell ref="M59:M60"/>
    <mergeCell ref="N59:N60"/>
    <mergeCell ref="J57:J58"/>
    <mergeCell ref="J59:J60"/>
    <mergeCell ref="F57:F58"/>
    <mergeCell ref="G57:G58"/>
    <mergeCell ref="H57:H58"/>
    <mergeCell ref="I57:I58"/>
    <mergeCell ref="K57:K58"/>
    <mergeCell ref="A57:A58"/>
    <mergeCell ref="B57:B58"/>
    <mergeCell ref="C57:C58"/>
    <mergeCell ref="D57:D58"/>
    <mergeCell ref="E57:E58"/>
    <mergeCell ref="M53:M54"/>
    <mergeCell ref="N53:N54"/>
    <mergeCell ref="A55:A56"/>
    <mergeCell ref="B55:B56"/>
    <mergeCell ref="C55:C56"/>
    <mergeCell ref="D55:D56"/>
    <mergeCell ref="E55:E56"/>
    <mergeCell ref="F55:F56"/>
    <mergeCell ref="G55:G56"/>
    <mergeCell ref="H55:H56"/>
    <mergeCell ref="I55:I56"/>
    <mergeCell ref="K55:K56"/>
    <mergeCell ref="M55:M56"/>
    <mergeCell ref="N55:N56"/>
    <mergeCell ref="J53:J54"/>
    <mergeCell ref="J55:J56"/>
    <mergeCell ref="F53:F54"/>
    <mergeCell ref="G53:G54"/>
    <mergeCell ref="H53:H54"/>
    <mergeCell ref="I53:I54"/>
    <mergeCell ref="K53:K54"/>
    <mergeCell ref="A53:A54"/>
    <mergeCell ref="B53:B54"/>
    <mergeCell ref="C53:C54"/>
    <mergeCell ref="D53:D54"/>
    <mergeCell ref="E53:E54"/>
    <mergeCell ref="M49:M50"/>
    <mergeCell ref="N49:N50"/>
    <mergeCell ref="A51:A52"/>
    <mergeCell ref="B51:B52"/>
    <mergeCell ref="C51:C52"/>
    <mergeCell ref="D51:D52"/>
    <mergeCell ref="E51:E52"/>
    <mergeCell ref="F51:F52"/>
    <mergeCell ref="G51:G52"/>
    <mergeCell ref="H51:H52"/>
    <mergeCell ref="I51:I52"/>
    <mergeCell ref="K51:K52"/>
    <mergeCell ref="M51:M52"/>
    <mergeCell ref="N51:N52"/>
    <mergeCell ref="J49:J50"/>
    <mergeCell ref="J51:J52"/>
    <mergeCell ref="F49:F50"/>
    <mergeCell ref="G49:G50"/>
    <mergeCell ref="H49:H50"/>
    <mergeCell ref="I49:I50"/>
    <mergeCell ref="K49:K50"/>
    <mergeCell ref="A49:A50"/>
    <mergeCell ref="B49:B50"/>
    <mergeCell ref="C49:C50"/>
    <mergeCell ref="D49:D50"/>
    <mergeCell ref="E49:E50"/>
    <mergeCell ref="M45:M46"/>
    <mergeCell ref="N45:N46"/>
    <mergeCell ref="A47:A48"/>
    <mergeCell ref="B47:B48"/>
    <mergeCell ref="C47:C48"/>
    <mergeCell ref="D47:D48"/>
    <mergeCell ref="E47:E48"/>
    <mergeCell ref="F47:F48"/>
    <mergeCell ref="G47:G48"/>
    <mergeCell ref="H47:H48"/>
    <mergeCell ref="I47:I48"/>
    <mergeCell ref="K47:K48"/>
    <mergeCell ref="M47:M48"/>
    <mergeCell ref="N47:N48"/>
    <mergeCell ref="J45:J46"/>
    <mergeCell ref="J47:J48"/>
    <mergeCell ref="F45:F46"/>
    <mergeCell ref="G45:G46"/>
    <mergeCell ref="H45:H46"/>
    <mergeCell ref="I45:I46"/>
    <mergeCell ref="K45:K46"/>
    <mergeCell ref="A45:A46"/>
    <mergeCell ref="B45:B46"/>
    <mergeCell ref="C45:C46"/>
    <mergeCell ref="D45:D46"/>
    <mergeCell ref="E45:E46"/>
    <mergeCell ref="M41:M42"/>
    <mergeCell ref="E41:E42"/>
    <mergeCell ref="N41:N42"/>
    <mergeCell ref="A43:A44"/>
    <mergeCell ref="B43:B44"/>
    <mergeCell ref="C43:C44"/>
    <mergeCell ref="D43:D44"/>
    <mergeCell ref="E43:E44"/>
    <mergeCell ref="F43:F44"/>
    <mergeCell ref="G43:G44"/>
    <mergeCell ref="H43:H44"/>
    <mergeCell ref="I43:I44"/>
    <mergeCell ref="K43:K44"/>
    <mergeCell ref="M43:M44"/>
    <mergeCell ref="N43:N44"/>
    <mergeCell ref="J41:J42"/>
    <mergeCell ref="J43:J44"/>
    <mergeCell ref="F41:F42"/>
    <mergeCell ref="G41:G42"/>
    <mergeCell ref="H41:H42"/>
    <mergeCell ref="I41:I42"/>
    <mergeCell ref="K41:K42"/>
    <mergeCell ref="A41:A42"/>
    <mergeCell ref="B41:B42"/>
    <mergeCell ref="C41:C42"/>
    <mergeCell ref="D41:D42"/>
    <mergeCell ref="M37:M38"/>
    <mergeCell ref="N37:N38"/>
    <mergeCell ref="A39:A40"/>
    <mergeCell ref="B39:B40"/>
    <mergeCell ref="C39:C40"/>
    <mergeCell ref="D39:D40"/>
    <mergeCell ref="E39:E40"/>
    <mergeCell ref="F39:F40"/>
    <mergeCell ref="G39:G40"/>
    <mergeCell ref="H39:H40"/>
    <mergeCell ref="I39:I40"/>
    <mergeCell ref="K39:K40"/>
    <mergeCell ref="M39:M40"/>
    <mergeCell ref="N39:N40"/>
    <mergeCell ref="J37:J38"/>
    <mergeCell ref="J39:J40"/>
    <mergeCell ref="F37:F38"/>
    <mergeCell ref="G37:G38"/>
    <mergeCell ref="H37:H38"/>
    <mergeCell ref="I37:I38"/>
    <mergeCell ref="K37:K38"/>
    <mergeCell ref="A37:A38"/>
    <mergeCell ref="B37:B38"/>
    <mergeCell ref="C37:C38"/>
    <mergeCell ref="D37:D38"/>
    <mergeCell ref="E37:E38"/>
    <mergeCell ref="M33:M34"/>
    <mergeCell ref="N33:N34"/>
    <mergeCell ref="A35:A36"/>
    <mergeCell ref="B35:B36"/>
    <mergeCell ref="C35:C36"/>
    <mergeCell ref="D35:D36"/>
    <mergeCell ref="E35:E36"/>
    <mergeCell ref="F35:F36"/>
    <mergeCell ref="G35:G36"/>
    <mergeCell ref="H35:H36"/>
    <mergeCell ref="I35:I36"/>
    <mergeCell ref="K35:K36"/>
    <mergeCell ref="M35:M36"/>
    <mergeCell ref="N35:N36"/>
    <mergeCell ref="J33:J34"/>
    <mergeCell ref="J35:J36"/>
    <mergeCell ref="F33:F34"/>
    <mergeCell ref="G33:G34"/>
    <mergeCell ref="H33:H34"/>
    <mergeCell ref="I33:I34"/>
    <mergeCell ref="K33:K34"/>
    <mergeCell ref="A33:A34"/>
    <mergeCell ref="B33:B34"/>
    <mergeCell ref="C33:C34"/>
    <mergeCell ref="D33:D34"/>
    <mergeCell ref="E33:E34"/>
    <mergeCell ref="M29:M30"/>
    <mergeCell ref="N29:N30"/>
    <mergeCell ref="A31:A32"/>
    <mergeCell ref="B31:B32"/>
    <mergeCell ref="C31:C32"/>
    <mergeCell ref="D31:D32"/>
    <mergeCell ref="E31:E32"/>
    <mergeCell ref="F31:F32"/>
    <mergeCell ref="G31:G32"/>
    <mergeCell ref="H31:H32"/>
    <mergeCell ref="I31:I32"/>
    <mergeCell ref="K31:K32"/>
    <mergeCell ref="M31:M32"/>
    <mergeCell ref="N31:N32"/>
    <mergeCell ref="J29:J30"/>
    <mergeCell ref="J31:J32"/>
    <mergeCell ref="F29:F30"/>
    <mergeCell ref="G29:G30"/>
    <mergeCell ref="H29:H30"/>
    <mergeCell ref="I29:I30"/>
    <mergeCell ref="K29:K30"/>
    <mergeCell ref="A29:A30"/>
    <mergeCell ref="B29:B30"/>
    <mergeCell ref="C29:C30"/>
    <mergeCell ref="D29:D30"/>
    <mergeCell ref="E29:E30"/>
    <mergeCell ref="M25:M26"/>
    <mergeCell ref="N25:N26"/>
    <mergeCell ref="A27:A28"/>
    <mergeCell ref="B27:B28"/>
    <mergeCell ref="C27:C28"/>
    <mergeCell ref="D27:D28"/>
    <mergeCell ref="E27:E28"/>
    <mergeCell ref="F27:F28"/>
    <mergeCell ref="G27:G28"/>
    <mergeCell ref="H27:H28"/>
    <mergeCell ref="I27:I28"/>
    <mergeCell ref="K27:K28"/>
    <mergeCell ref="M27:M28"/>
    <mergeCell ref="N27:N28"/>
    <mergeCell ref="J25:J26"/>
    <mergeCell ref="J27:J28"/>
    <mergeCell ref="F25:F26"/>
    <mergeCell ref="G25:G26"/>
    <mergeCell ref="H25:H26"/>
    <mergeCell ref="I25:I26"/>
    <mergeCell ref="K25:K26"/>
    <mergeCell ref="A25:A26"/>
    <mergeCell ref="B25:B26"/>
    <mergeCell ref="C25:C26"/>
    <mergeCell ref="D25:D26"/>
    <mergeCell ref="E25:E26"/>
    <mergeCell ref="M21:M22"/>
    <mergeCell ref="E21:E22"/>
    <mergeCell ref="N21:N22"/>
    <mergeCell ref="A23:A24"/>
    <mergeCell ref="B23:B24"/>
    <mergeCell ref="C23:C24"/>
    <mergeCell ref="D23:D24"/>
    <mergeCell ref="E23:E24"/>
    <mergeCell ref="F23:F24"/>
    <mergeCell ref="G23:G24"/>
    <mergeCell ref="H23:H24"/>
    <mergeCell ref="I23:I24"/>
    <mergeCell ref="K23:K24"/>
    <mergeCell ref="M23:M24"/>
    <mergeCell ref="N23:N24"/>
    <mergeCell ref="J21:J22"/>
    <mergeCell ref="J23:J24"/>
    <mergeCell ref="F21:F22"/>
    <mergeCell ref="G21:G22"/>
    <mergeCell ref="H21:H22"/>
    <mergeCell ref="I21:I22"/>
    <mergeCell ref="K21:K22"/>
    <mergeCell ref="A21:A22"/>
    <mergeCell ref="B21:B22"/>
    <mergeCell ref="C21:C22"/>
    <mergeCell ref="D21:D22"/>
    <mergeCell ref="M17:M18"/>
    <mergeCell ref="N17:N18"/>
    <mergeCell ref="A19:A20"/>
    <mergeCell ref="B19:B20"/>
    <mergeCell ref="C19:C20"/>
    <mergeCell ref="D19:D20"/>
    <mergeCell ref="E19:E20"/>
    <mergeCell ref="F19:F20"/>
    <mergeCell ref="G19:G20"/>
    <mergeCell ref="H19:H20"/>
    <mergeCell ref="I19:I20"/>
    <mergeCell ref="K19:K20"/>
    <mergeCell ref="M19:M20"/>
    <mergeCell ref="N19:N20"/>
    <mergeCell ref="J17:J18"/>
    <mergeCell ref="J19:J20"/>
    <mergeCell ref="F17:F18"/>
    <mergeCell ref="G17:G18"/>
    <mergeCell ref="H17:H18"/>
    <mergeCell ref="I17:I18"/>
    <mergeCell ref="K17:K18"/>
    <mergeCell ref="A17:A18"/>
    <mergeCell ref="B17:B18"/>
    <mergeCell ref="C17:C18"/>
    <mergeCell ref="D17:D18"/>
    <mergeCell ref="E17:E18"/>
    <mergeCell ref="M13:M14"/>
    <mergeCell ref="N13:N14"/>
    <mergeCell ref="A15:A16"/>
    <mergeCell ref="B15:B16"/>
    <mergeCell ref="C15:C16"/>
    <mergeCell ref="D15:D16"/>
    <mergeCell ref="E15:E16"/>
    <mergeCell ref="F15:F16"/>
    <mergeCell ref="G15:G16"/>
    <mergeCell ref="H15:H16"/>
    <mergeCell ref="I15:I16"/>
    <mergeCell ref="K15:K16"/>
    <mergeCell ref="M15:M16"/>
    <mergeCell ref="N15:N16"/>
    <mergeCell ref="J13:J14"/>
    <mergeCell ref="J15:J16"/>
    <mergeCell ref="F13:F14"/>
    <mergeCell ref="G13:G14"/>
    <mergeCell ref="H13:H14"/>
    <mergeCell ref="I13:I14"/>
    <mergeCell ref="K13:K14"/>
    <mergeCell ref="A13:A14"/>
    <mergeCell ref="B13:B14"/>
    <mergeCell ref="C13:C14"/>
    <mergeCell ref="D13:D14"/>
    <mergeCell ref="E13:E14"/>
    <mergeCell ref="M9:M10"/>
    <mergeCell ref="N9:N10"/>
    <mergeCell ref="A11:A12"/>
    <mergeCell ref="B11:B12"/>
    <mergeCell ref="C11:C12"/>
    <mergeCell ref="D11:D12"/>
    <mergeCell ref="E11:E12"/>
    <mergeCell ref="F11:F12"/>
    <mergeCell ref="G11:G12"/>
    <mergeCell ref="H11:H12"/>
    <mergeCell ref="I11:I12"/>
    <mergeCell ref="K11:K12"/>
    <mergeCell ref="M11:M12"/>
    <mergeCell ref="N11:N12"/>
    <mergeCell ref="J9:J10"/>
    <mergeCell ref="J11:J12"/>
    <mergeCell ref="F9:F10"/>
    <mergeCell ref="G9:G10"/>
    <mergeCell ref="H9:H10"/>
    <mergeCell ref="I9:I10"/>
    <mergeCell ref="K9:K10"/>
    <mergeCell ref="A9:A10"/>
    <mergeCell ref="B9:B10"/>
    <mergeCell ref="C9:C10"/>
    <mergeCell ref="D9:D10"/>
    <mergeCell ref="E9:E10"/>
    <mergeCell ref="M5:M6"/>
    <mergeCell ref="N5:N6"/>
    <mergeCell ref="A7:A8"/>
    <mergeCell ref="B7:B8"/>
    <mergeCell ref="C7:C8"/>
    <mergeCell ref="D7:D8"/>
    <mergeCell ref="E7:E8"/>
    <mergeCell ref="F7:F8"/>
    <mergeCell ref="G7:G8"/>
    <mergeCell ref="H7:H8"/>
    <mergeCell ref="I7:I8"/>
    <mergeCell ref="K7:K8"/>
    <mergeCell ref="M7:M8"/>
    <mergeCell ref="N7:N8"/>
    <mergeCell ref="J5:J6"/>
    <mergeCell ref="J7:J8"/>
    <mergeCell ref="F5:F6"/>
    <mergeCell ref="G5:G6"/>
    <mergeCell ref="M3:M4"/>
    <mergeCell ref="N3:N4"/>
    <mergeCell ref="H3:H4"/>
    <mergeCell ref="J3:J4"/>
    <mergeCell ref="L3:L4"/>
    <mergeCell ref="H5:H6"/>
    <mergeCell ref="I5:I6"/>
    <mergeCell ref="K5:K6"/>
    <mergeCell ref="A5:A6"/>
    <mergeCell ref="B5:B6"/>
    <mergeCell ref="C5:C6"/>
    <mergeCell ref="D5:D6"/>
    <mergeCell ref="E5:E6"/>
    <mergeCell ref="F3:F4"/>
    <mergeCell ref="A3:A4"/>
    <mergeCell ref="B3:B4"/>
    <mergeCell ref="C3:C4"/>
    <mergeCell ref="D3:D4"/>
    <mergeCell ref="E3:E4"/>
    <mergeCell ref="G3:G4"/>
    <mergeCell ref="I3:I4"/>
    <mergeCell ref="K3:K4"/>
  </mergeCells>
  <phoneticPr fontId="1"/>
  <pageMargins left="0.70866141732283472" right="0.70866141732283472" top="0.74803149606299213" bottom="0.74803149606299213" header="0.31496062992125984" footer="0.31496062992125984"/>
  <pageSetup paperSize="8" scale="26" orientation="landscape" r:id="rId1"/>
  <extLst>
    <ext xmlns:x14="http://schemas.microsoft.com/office/spreadsheetml/2009/9/main" uri="{CCE6A557-97BC-4b89-ADB6-D9C93CAAB3DF}">
      <x14:dataValidations xmlns:xm="http://schemas.microsoft.com/office/excel/2006/main" count="9">
        <x14:dataValidation type="list" allowBlank="1" xr:uid="{E63F5C08-C39F-4646-AB1B-C523B344F81E}">
          <x14:formula1>
            <xm:f>【保健所タブ】選択項目!$B$2:$B$8</xm:f>
          </x14:formula1>
          <xm:sqref>E3 E5 E7 E11 E15 E19 E23 E27 E31 E35 E39 E43 E47 E51 E55 E59 E63 E67 E71 E75 E79 E83 E87 E91 E95 E99 E9 E13 E17 E21 E25 E29 E33 E37 E41 E45 E49 E53 E57 E61 E65 E69 E73 E77 E81 E85 E89 E93 E97 E101</xm:sqref>
        </x14:dataValidation>
        <x14:dataValidation type="list" allowBlank="1" xr:uid="{E9747850-200C-42C8-BA7C-07A984C04EDC}">
          <x14:formula1>
            <xm:f>【保健所タブ】選択項目!$E$2:$E$5</xm:f>
          </x14:formula1>
          <xm:sqref>K3 K5 K7 K11 K15 K19 K23 K27 K31 K35 K39 K43 K47 K51 K55 K59 K63 K67 K71 K75 K79 K83 K87 K91 K95 K99 K9 K13 K17 K21 K25 K29 K33 K37 K41 K45 K49 K53 K57 K61 K65 K69 K73 K77 K81 K85 K89 K93 K97 K101</xm:sqref>
        </x14:dataValidation>
        <x14:dataValidation type="list" allowBlank="1" xr:uid="{E1891B4E-DD63-4D20-862C-DA28C709300B}">
          <x14:formula1>
            <xm:f>【保健所タブ】選択項目!$G$2:$G$6</xm:f>
          </x14:formula1>
          <xm:sqref>M3 M5 M7 M11 M15 M19 M23 M27 M31 M35 M39 M43 M47 M51 M55 M59 M63 M67 M71 M75 M79 M83 M87 M91 M95 M99 M9 M13 M17 M21 M25 M29 M33 M37 M41 M45 M49 M53 M57 M61 M65 M69 M73 M77 M81 M85 M89 M93 M97 M101</xm:sqref>
        </x14:dataValidation>
        <x14:dataValidation type="list" allowBlank="1" xr:uid="{9A896A21-158F-4330-85F8-6660024C7FEE}">
          <x14:formula1>
            <xm:f>【保健所タブ】選択項目!$C$2:$C$5</xm:f>
          </x14:formula1>
          <xm:sqref>I3:I102</xm:sqref>
        </x14:dataValidation>
        <x14:dataValidation type="list" allowBlank="1" xr:uid="{E98C72A2-2DB6-48EE-BE23-13881A050D93}">
          <x14:formula1>
            <xm:f>【保健所タブ】選択項目!$D$2:$D$5</xm:f>
          </x14:formula1>
          <xm:sqref>J3:J102</xm:sqref>
        </x14:dataValidation>
        <x14:dataValidation type="list" allowBlank="1" xr:uid="{497F3D67-014C-499A-8DA9-F1C8274EC8E6}">
          <x14:formula1>
            <xm:f>【保健所タブ】選択項目!$F$2:$F$5</xm:f>
          </x14:formula1>
          <xm:sqref>L3:L102</xm:sqref>
        </x14:dataValidation>
        <x14:dataValidation type="list" allowBlank="1" xr:uid="{B3606AEC-31AD-4D3A-AF27-7FFC38894C70}">
          <x14:formula1>
            <xm:f>【保健所タブ】選択項目!$A$2:$A$5</xm:f>
          </x14:formula1>
          <xm:sqref>C3:C102</xm:sqref>
        </x14:dataValidation>
        <x14:dataValidation type="list" allowBlank="1" xr:uid="{4F1C6580-0AC5-4A8F-A521-55C2F6C30B5F}">
          <x14:formula1>
            <xm:f>【保健所タブ】選択項目!$H$2:$H$16</xm:f>
          </x14:formula1>
          <xm:sqref>P3:AS3 P5:AS5 P7:AS7 P11:AS11 P15:AS15 P19:AS19 P23:AS23 P27:AS27 P31:AS31 P35:AS35 P39:AS39 P43:AS43 P47:AS47 P51:AS51 P55:AS55 P59:AS59 P63:AS63 P67:AS67 P71:AS71 P75:AS75 P79:AS79 P83:AS83 P87:AS87 P91:AS91 P95:AS95 P99:AS99 P9:AS9 P13:AS13 P17:AS17 P21:AS21 P25:AS25 P29:AS29 P33:AS33 P37:AS37 P41:AS41 P45:AS45 P49:AS49 P53:AS53 P57:AS57 P61:AS61 P65:AS65 P69:AS69 P73:AS73 P77:AS77 P81:AS81 P85:AS85 P89:AS89 P93:AS93 P97:AS97 P101:AS101</xm:sqref>
        </x14:dataValidation>
        <x14:dataValidation type="list" allowBlank="1" xr:uid="{EFA61EE2-25A8-45FA-8972-435692CD85C4}">
          <x14:formula1>
            <xm:f>【保健所タブ】選択項目!$H$18:$H$24</xm:f>
          </x14:formula1>
          <xm:sqref>P4:AS4 P6:AS6 P8:AS8 P12:AS12 P16:AS16 P20:AS20 P24:AS24 P28:AS28 P32:AS32 P36:AS36 P40:AS40 P44:AS44 P48:AS48 P52:AS52 P56:AS56 P60:AS60 P64:AS64 P68:AS68 P72:AS72 P76:AS76 P80:AS80 P84:AS84 P88:AS88 P92:AS92 P96:AS96 P100:AS100 P10:AS10 P14:AS14 P18:AS18 P22:AS22 P26:AS26 P30:AS30 P34:AS34 P38:AS38 P42:AS42 P46:AS46 P50:AS50 P54:AS54 P58:AS58 P62:AS62 P66:AS66 P70:AS70 P74:AS74 P78:AS78 P82:AS82 P86:AS86 P90:AS90 P94:AS94 P98:AS98 P102:AS102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2B1A-A5B8-49CB-BAD2-E5EC19929809}">
  <sheetPr>
    <tabColor rgb="FFFFC000"/>
    <pageSetUpPr fitToPage="1"/>
  </sheetPr>
  <dimension ref="A1:AT102"/>
  <sheetViews>
    <sheetView topLeftCell="G1" zoomScale="90" zoomScaleNormal="90" workbookViewId="0">
      <selection activeCell="L21" sqref="L21:L22"/>
    </sheetView>
  </sheetViews>
  <sheetFormatPr defaultColWidth="8.92578125" defaultRowHeight="15.75" customHeight="1" x14ac:dyDescent="0.6"/>
  <cols>
    <col min="1" max="1" width="5.35546875" style="4" customWidth="1"/>
    <col min="2" max="3" width="6" style="2" customWidth="1"/>
    <col min="4" max="5" width="13" style="2" customWidth="1"/>
    <col min="6" max="6" width="7.92578125" style="6" customWidth="1"/>
    <col min="7" max="8" width="10.7109375" style="5" customWidth="1"/>
    <col min="9" max="10" width="12.5703125" style="2" customWidth="1"/>
    <col min="11" max="11" width="11" style="2" bestFit="1" customWidth="1"/>
    <col min="12" max="12" width="11" style="2" customWidth="1"/>
    <col min="13" max="13" width="11" style="2" bestFit="1" customWidth="1"/>
    <col min="14" max="14" width="29.2109375" style="5" bestFit="1" customWidth="1"/>
    <col min="15" max="15" width="22.2109375" style="8" bestFit="1" customWidth="1"/>
    <col min="16" max="16384" width="8.92578125" style="1"/>
  </cols>
  <sheetData>
    <row r="1" spans="1:46" ht="25.5" x14ac:dyDescent="0.6">
      <c r="A1" s="16" t="s">
        <v>50</v>
      </c>
      <c r="B1" s="17"/>
      <c r="C1" s="17"/>
      <c r="D1" s="17"/>
      <c r="E1" s="17"/>
      <c r="F1" s="18"/>
      <c r="G1" s="9" t="s">
        <v>51</v>
      </c>
      <c r="H1" s="10"/>
      <c r="I1" s="10"/>
      <c r="J1" s="10"/>
      <c r="K1" s="10"/>
      <c r="L1" s="32"/>
      <c r="M1" s="11"/>
      <c r="N1" s="31" t="s">
        <v>52</v>
      </c>
      <c r="O1" s="27" t="s">
        <v>53</v>
      </c>
      <c r="P1" s="28"/>
      <c r="Q1" s="28"/>
      <c r="R1" s="28"/>
      <c r="S1" s="34" t="s">
        <v>67</v>
      </c>
      <c r="T1" s="28"/>
      <c r="U1" s="28"/>
      <c r="V1" s="28"/>
      <c r="W1" s="28"/>
      <c r="X1" s="28"/>
      <c r="Y1" s="28"/>
      <c r="Z1" s="28"/>
      <c r="AA1" s="28"/>
      <c r="AB1" s="28"/>
      <c r="AC1" s="28"/>
      <c r="AD1" s="28"/>
      <c r="AE1" s="28"/>
      <c r="AF1" s="28"/>
      <c r="AG1" s="28"/>
      <c r="AH1" s="28"/>
      <c r="AI1" s="28"/>
      <c r="AJ1" s="28"/>
      <c r="AK1" s="28"/>
      <c r="AL1" s="28"/>
      <c r="AM1" s="28"/>
      <c r="AN1" s="28"/>
      <c r="AO1" s="28"/>
      <c r="AP1" s="28"/>
      <c r="AQ1" s="28"/>
      <c r="AR1" s="28"/>
      <c r="AS1" s="29"/>
      <c r="AT1" s="23"/>
    </row>
    <row r="2" spans="1:46" ht="55.4" customHeight="1" thickBot="1" x14ac:dyDescent="0.65">
      <c r="A2" s="19" t="s">
        <v>0</v>
      </c>
      <c r="B2" s="20" t="s">
        <v>1</v>
      </c>
      <c r="C2" s="21" t="s">
        <v>2</v>
      </c>
      <c r="D2" s="21" t="s">
        <v>3</v>
      </c>
      <c r="E2" s="21" t="s">
        <v>13</v>
      </c>
      <c r="F2" s="22" t="s">
        <v>4</v>
      </c>
      <c r="G2" s="12" t="s">
        <v>11</v>
      </c>
      <c r="H2" s="13" t="s">
        <v>43</v>
      </c>
      <c r="I2" s="14" t="s">
        <v>55</v>
      </c>
      <c r="J2" s="14" t="s">
        <v>56</v>
      </c>
      <c r="K2" s="14" t="s">
        <v>22</v>
      </c>
      <c r="L2" s="33" t="s">
        <v>58</v>
      </c>
      <c r="M2" s="15" t="s">
        <v>23</v>
      </c>
      <c r="N2" s="24" t="s">
        <v>5</v>
      </c>
      <c r="O2" s="19" t="s">
        <v>48</v>
      </c>
      <c r="P2" s="30">
        <f t="shared" ref="P2:Q2" si="0">Q2-1</f>
        <v>45748</v>
      </c>
      <c r="Q2" s="30">
        <f t="shared" si="0"/>
        <v>45749</v>
      </c>
      <c r="R2" s="30">
        <f>S2-1</f>
        <v>45750</v>
      </c>
      <c r="S2" s="30">
        <f>F3</f>
        <v>45751</v>
      </c>
      <c r="T2" s="30">
        <f t="shared" ref="T2:AS2" si="1">S2+1</f>
        <v>45752</v>
      </c>
      <c r="U2" s="30">
        <f t="shared" si="1"/>
        <v>45753</v>
      </c>
      <c r="V2" s="30">
        <f t="shared" si="1"/>
        <v>45754</v>
      </c>
      <c r="W2" s="30">
        <f t="shared" si="1"/>
        <v>45755</v>
      </c>
      <c r="X2" s="30">
        <f t="shared" si="1"/>
        <v>45756</v>
      </c>
      <c r="Y2" s="30">
        <f t="shared" si="1"/>
        <v>45757</v>
      </c>
      <c r="Z2" s="30">
        <f t="shared" si="1"/>
        <v>45758</v>
      </c>
      <c r="AA2" s="30">
        <f t="shared" si="1"/>
        <v>45759</v>
      </c>
      <c r="AB2" s="30">
        <f t="shared" si="1"/>
        <v>45760</v>
      </c>
      <c r="AC2" s="30">
        <f t="shared" si="1"/>
        <v>45761</v>
      </c>
      <c r="AD2" s="30">
        <f t="shared" si="1"/>
        <v>45762</v>
      </c>
      <c r="AE2" s="30">
        <f t="shared" si="1"/>
        <v>45763</v>
      </c>
      <c r="AF2" s="30">
        <f t="shared" si="1"/>
        <v>45764</v>
      </c>
      <c r="AG2" s="30">
        <f t="shared" si="1"/>
        <v>45765</v>
      </c>
      <c r="AH2" s="30">
        <f t="shared" si="1"/>
        <v>45766</v>
      </c>
      <c r="AI2" s="30">
        <f t="shared" si="1"/>
        <v>45767</v>
      </c>
      <c r="AJ2" s="30">
        <f t="shared" si="1"/>
        <v>45768</v>
      </c>
      <c r="AK2" s="30">
        <f t="shared" si="1"/>
        <v>45769</v>
      </c>
      <c r="AL2" s="30">
        <f t="shared" si="1"/>
        <v>45770</v>
      </c>
      <c r="AM2" s="30">
        <f t="shared" si="1"/>
        <v>45771</v>
      </c>
      <c r="AN2" s="30">
        <f t="shared" si="1"/>
        <v>45772</v>
      </c>
      <c r="AO2" s="30">
        <f t="shared" si="1"/>
        <v>45773</v>
      </c>
      <c r="AP2" s="30">
        <f t="shared" si="1"/>
        <v>45774</v>
      </c>
      <c r="AQ2" s="30">
        <f t="shared" si="1"/>
        <v>45775</v>
      </c>
      <c r="AR2" s="30">
        <f t="shared" si="1"/>
        <v>45776</v>
      </c>
      <c r="AS2" s="30">
        <f t="shared" si="1"/>
        <v>45777</v>
      </c>
      <c r="AT2" s="23"/>
    </row>
    <row r="3" spans="1:46" ht="25" customHeight="1" x14ac:dyDescent="0.6">
      <c r="A3" s="93">
        <v>1</v>
      </c>
      <c r="B3" s="93">
        <v>50</v>
      </c>
      <c r="C3" s="93" t="s">
        <v>10</v>
      </c>
      <c r="D3" s="93" t="s">
        <v>49</v>
      </c>
      <c r="E3" s="93" t="s">
        <v>14</v>
      </c>
      <c r="F3" s="99">
        <v>45751</v>
      </c>
      <c r="G3" s="93">
        <v>101</v>
      </c>
      <c r="H3" s="93">
        <v>101</v>
      </c>
      <c r="I3" s="93" t="s">
        <v>21</v>
      </c>
      <c r="J3" s="93" t="s">
        <v>7</v>
      </c>
      <c r="K3" s="93" t="s">
        <v>24</v>
      </c>
      <c r="L3" s="76" t="s">
        <v>57</v>
      </c>
      <c r="M3" s="93" t="s">
        <v>24</v>
      </c>
      <c r="N3" s="94" t="s">
        <v>54</v>
      </c>
      <c r="O3" s="25" t="s">
        <v>46</v>
      </c>
      <c r="P3" s="26" t="s">
        <v>30</v>
      </c>
      <c r="Q3" s="26"/>
      <c r="R3" s="26"/>
      <c r="S3" s="26" t="s">
        <v>37</v>
      </c>
      <c r="T3" s="26" t="s">
        <v>42</v>
      </c>
      <c r="U3" s="26" t="s">
        <v>42</v>
      </c>
      <c r="V3" s="26" t="s">
        <v>42</v>
      </c>
      <c r="W3" s="26" t="s">
        <v>42</v>
      </c>
      <c r="X3" s="26" t="s">
        <v>38</v>
      </c>
      <c r="Y3" s="26"/>
      <c r="Z3" s="26"/>
      <c r="AA3" s="26"/>
      <c r="AB3" s="26"/>
      <c r="AC3" s="26"/>
      <c r="AD3" s="26"/>
      <c r="AE3" s="26"/>
      <c r="AF3" s="26"/>
      <c r="AG3" s="26"/>
      <c r="AH3" s="26"/>
      <c r="AI3" s="26"/>
      <c r="AJ3" s="26"/>
      <c r="AK3" s="26"/>
      <c r="AL3" s="26"/>
      <c r="AM3" s="26"/>
      <c r="AN3" s="26"/>
      <c r="AO3" s="26"/>
      <c r="AP3" s="26"/>
      <c r="AQ3" s="26"/>
      <c r="AR3" s="26"/>
      <c r="AS3" s="26"/>
    </row>
    <row r="4" spans="1:46" ht="25" customHeight="1" x14ac:dyDescent="0.6">
      <c r="A4" s="97"/>
      <c r="B4" s="93"/>
      <c r="C4" s="93"/>
      <c r="D4" s="93"/>
      <c r="E4" s="93"/>
      <c r="F4" s="99"/>
      <c r="G4" s="93"/>
      <c r="H4" s="93"/>
      <c r="I4" s="93"/>
      <c r="J4" s="93"/>
      <c r="K4" s="93"/>
      <c r="L4" s="93"/>
      <c r="M4" s="93"/>
      <c r="N4" s="95"/>
      <c r="O4" s="7" t="s">
        <v>47</v>
      </c>
      <c r="S4" s="1" t="s">
        <v>35</v>
      </c>
      <c r="T4" s="1" t="s">
        <v>34</v>
      </c>
      <c r="U4" s="1" t="s">
        <v>35</v>
      </c>
      <c r="V4" s="1" t="s">
        <v>35</v>
      </c>
    </row>
    <row r="5" spans="1:46" ht="25" customHeight="1" x14ac:dyDescent="0.6">
      <c r="A5" s="96">
        <v>2</v>
      </c>
      <c r="B5" s="90">
        <v>30</v>
      </c>
      <c r="C5" s="90" t="s">
        <v>6</v>
      </c>
      <c r="D5" s="90" t="s">
        <v>49</v>
      </c>
      <c r="E5" s="90" t="s">
        <v>15</v>
      </c>
      <c r="F5" s="98">
        <v>45753</v>
      </c>
      <c r="G5" s="90"/>
      <c r="H5" s="90"/>
      <c r="I5" s="90"/>
      <c r="J5" s="90"/>
      <c r="K5" s="90"/>
      <c r="L5" s="90"/>
      <c r="M5" s="90"/>
      <c r="N5" s="91" t="s">
        <v>65</v>
      </c>
      <c r="O5" s="7" t="s">
        <v>46</v>
      </c>
      <c r="P5" s="26" t="s">
        <v>27</v>
      </c>
      <c r="Q5" s="26" t="s">
        <v>27</v>
      </c>
      <c r="R5" s="26" t="s">
        <v>28</v>
      </c>
      <c r="S5" s="26" t="s">
        <v>29</v>
      </c>
      <c r="T5" s="26" t="s">
        <v>9</v>
      </c>
      <c r="U5" s="26" t="s">
        <v>62</v>
      </c>
      <c r="V5" s="26" t="s">
        <v>29</v>
      </c>
      <c r="W5" s="26" t="s">
        <v>29</v>
      </c>
      <c r="X5" s="26" t="s">
        <v>29</v>
      </c>
      <c r="Y5" s="1" t="s">
        <v>29</v>
      </c>
    </row>
    <row r="6" spans="1:46" ht="25" customHeight="1" x14ac:dyDescent="0.6">
      <c r="A6" s="97"/>
      <c r="B6" s="90"/>
      <c r="C6" s="90"/>
      <c r="D6" s="90"/>
      <c r="E6" s="90"/>
      <c r="F6" s="98"/>
      <c r="G6" s="90"/>
      <c r="H6" s="90"/>
      <c r="I6" s="90"/>
      <c r="J6" s="90"/>
      <c r="K6" s="90"/>
      <c r="L6" s="90"/>
      <c r="M6" s="90"/>
      <c r="N6" s="92"/>
      <c r="O6" s="7" t="s">
        <v>47</v>
      </c>
      <c r="U6" s="1" t="s">
        <v>34</v>
      </c>
      <c r="V6" s="1" t="s">
        <v>35</v>
      </c>
    </row>
    <row r="7" spans="1:46" ht="25" customHeight="1" x14ac:dyDescent="0.6">
      <c r="A7" s="96">
        <v>3</v>
      </c>
      <c r="B7" s="90">
        <v>40</v>
      </c>
      <c r="C7" s="90" t="s">
        <v>6</v>
      </c>
      <c r="D7" s="90" t="s">
        <v>49</v>
      </c>
      <c r="E7" s="90" t="s">
        <v>64</v>
      </c>
      <c r="F7" s="98">
        <v>45754</v>
      </c>
      <c r="G7" s="90"/>
      <c r="H7" s="90"/>
      <c r="I7" s="90"/>
      <c r="J7" s="90"/>
      <c r="K7" s="90"/>
      <c r="L7" s="90"/>
      <c r="M7" s="90"/>
      <c r="N7" s="91" t="s">
        <v>66</v>
      </c>
      <c r="O7" s="7" t="s">
        <v>46</v>
      </c>
      <c r="P7" s="1" t="s">
        <v>27</v>
      </c>
      <c r="Q7" s="1" t="s">
        <v>27</v>
      </c>
      <c r="R7" s="1" t="s">
        <v>27</v>
      </c>
      <c r="S7" s="1" t="s">
        <v>27</v>
      </c>
      <c r="T7" s="1" t="s">
        <v>27</v>
      </c>
      <c r="U7" s="1" t="s">
        <v>29</v>
      </c>
      <c r="V7" s="1" t="s">
        <v>29</v>
      </c>
      <c r="W7" s="1" t="s">
        <v>29</v>
      </c>
      <c r="X7" s="1" t="s">
        <v>29</v>
      </c>
      <c r="Y7" s="1" t="s">
        <v>29</v>
      </c>
    </row>
    <row r="8" spans="1:46" ht="25" customHeight="1" x14ac:dyDescent="0.6">
      <c r="A8" s="97"/>
      <c r="B8" s="90"/>
      <c r="C8" s="90"/>
      <c r="D8" s="90"/>
      <c r="E8" s="90"/>
      <c r="F8" s="98"/>
      <c r="G8" s="90"/>
      <c r="H8" s="90"/>
      <c r="I8" s="90"/>
      <c r="J8" s="90"/>
      <c r="K8" s="90"/>
      <c r="L8" s="90"/>
      <c r="M8" s="90"/>
      <c r="N8" s="92"/>
      <c r="O8" s="7" t="s">
        <v>47</v>
      </c>
      <c r="V8" s="1" t="s">
        <v>35</v>
      </c>
      <c r="W8" s="1" t="s">
        <v>35</v>
      </c>
      <c r="X8" s="1" t="s">
        <v>35</v>
      </c>
    </row>
    <row r="9" spans="1:46" ht="25" customHeight="1" x14ac:dyDescent="0.6">
      <c r="A9" s="96">
        <v>4</v>
      </c>
      <c r="B9" s="90"/>
      <c r="C9" s="90"/>
      <c r="D9" s="90"/>
      <c r="E9" s="90"/>
      <c r="F9" s="98"/>
      <c r="G9" s="90"/>
      <c r="H9" s="90"/>
      <c r="I9" s="90"/>
      <c r="J9" s="90"/>
      <c r="K9" s="90"/>
      <c r="L9" s="90"/>
      <c r="M9" s="90"/>
      <c r="N9" s="91"/>
      <c r="O9" s="7" t="s">
        <v>46</v>
      </c>
    </row>
    <row r="10" spans="1:46" ht="25" customHeight="1" x14ac:dyDescent="0.6">
      <c r="A10" s="97"/>
      <c r="B10" s="90"/>
      <c r="C10" s="90"/>
      <c r="D10" s="90"/>
      <c r="E10" s="90"/>
      <c r="F10" s="98"/>
      <c r="G10" s="90"/>
      <c r="H10" s="90"/>
      <c r="I10" s="90"/>
      <c r="J10" s="90"/>
      <c r="K10" s="90"/>
      <c r="L10" s="90"/>
      <c r="M10" s="90"/>
      <c r="N10" s="92"/>
      <c r="O10" s="7" t="s">
        <v>47</v>
      </c>
    </row>
    <row r="11" spans="1:46" ht="25" customHeight="1" x14ac:dyDescent="0.6">
      <c r="A11" s="96">
        <v>5</v>
      </c>
      <c r="B11" s="90"/>
      <c r="C11" s="90"/>
      <c r="D11" s="90"/>
      <c r="E11" s="90"/>
      <c r="F11" s="98"/>
      <c r="G11" s="90"/>
      <c r="H11" s="90"/>
      <c r="I11" s="90"/>
      <c r="J11" s="90"/>
      <c r="K11" s="90"/>
      <c r="L11" s="90"/>
      <c r="M11" s="90"/>
      <c r="N11" s="91"/>
      <c r="O11" s="7" t="s">
        <v>46</v>
      </c>
    </row>
    <row r="12" spans="1:46" ht="25" customHeight="1" x14ac:dyDescent="0.6">
      <c r="A12" s="97"/>
      <c r="B12" s="90"/>
      <c r="C12" s="90"/>
      <c r="D12" s="90"/>
      <c r="E12" s="90"/>
      <c r="F12" s="98"/>
      <c r="G12" s="90"/>
      <c r="H12" s="90"/>
      <c r="I12" s="90"/>
      <c r="J12" s="90"/>
      <c r="K12" s="90"/>
      <c r="L12" s="90"/>
      <c r="M12" s="90"/>
      <c r="N12" s="92"/>
      <c r="O12" s="7" t="s">
        <v>47</v>
      </c>
    </row>
    <row r="13" spans="1:46" ht="25" customHeight="1" x14ac:dyDescent="0.6">
      <c r="A13" s="96">
        <v>6</v>
      </c>
      <c r="B13" s="90"/>
      <c r="C13" s="90"/>
      <c r="D13" s="90"/>
      <c r="E13" s="90"/>
      <c r="F13" s="98"/>
      <c r="G13" s="90"/>
      <c r="H13" s="90"/>
      <c r="I13" s="90"/>
      <c r="J13" s="90"/>
      <c r="K13" s="90"/>
      <c r="L13" s="90"/>
      <c r="M13" s="90"/>
      <c r="N13" s="91"/>
      <c r="O13" s="7" t="s">
        <v>46</v>
      </c>
    </row>
    <row r="14" spans="1:46" ht="25" customHeight="1" x14ac:dyDescent="0.6">
      <c r="A14" s="97"/>
      <c r="B14" s="90"/>
      <c r="C14" s="90"/>
      <c r="D14" s="90"/>
      <c r="E14" s="90"/>
      <c r="F14" s="98"/>
      <c r="G14" s="90"/>
      <c r="H14" s="90"/>
      <c r="I14" s="90"/>
      <c r="J14" s="90"/>
      <c r="K14" s="90"/>
      <c r="L14" s="90"/>
      <c r="M14" s="90"/>
      <c r="N14" s="92"/>
      <c r="O14" s="7" t="s">
        <v>47</v>
      </c>
    </row>
    <row r="15" spans="1:46" ht="25" customHeight="1" x14ac:dyDescent="0.6">
      <c r="A15" s="96">
        <v>7</v>
      </c>
      <c r="B15" s="90"/>
      <c r="C15" s="90"/>
      <c r="D15" s="90"/>
      <c r="E15" s="90"/>
      <c r="F15" s="98"/>
      <c r="G15" s="90"/>
      <c r="H15" s="90"/>
      <c r="I15" s="90"/>
      <c r="J15" s="90"/>
      <c r="K15" s="90"/>
      <c r="L15" s="90"/>
      <c r="M15" s="90"/>
      <c r="N15" s="91"/>
      <c r="O15" s="7" t="s">
        <v>46</v>
      </c>
    </row>
    <row r="16" spans="1:46" ht="25" customHeight="1" x14ac:dyDescent="0.6">
      <c r="A16" s="97"/>
      <c r="B16" s="90"/>
      <c r="C16" s="90"/>
      <c r="D16" s="90"/>
      <c r="E16" s="90"/>
      <c r="F16" s="98"/>
      <c r="G16" s="90"/>
      <c r="H16" s="90"/>
      <c r="I16" s="90"/>
      <c r="J16" s="90"/>
      <c r="K16" s="90"/>
      <c r="L16" s="90"/>
      <c r="M16" s="90"/>
      <c r="N16" s="92"/>
      <c r="O16" s="7" t="s">
        <v>47</v>
      </c>
    </row>
    <row r="17" spans="1:15" ht="25" customHeight="1" x14ac:dyDescent="0.6">
      <c r="A17" s="96">
        <v>8</v>
      </c>
      <c r="B17" s="90"/>
      <c r="C17" s="90"/>
      <c r="D17" s="90"/>
      <c r="E17" s="90"/>
      <c r="F17" s="98"/>
      <c r="G17" s="90"/>
      <c r="H17" s="90"/>
      <c r="I17" s="90"/>
      <c r="J17" s="90"/>
      <c r="K17" s="90"/>
      <c r="L17" s="90"/>
      <c r="M17" s="90"/>
      <c r="N17" s="91"/>
      <c r="O17" s="7" t="s">
        <v>46</v>
      </c>
    </row>
    <row r="18" spans="1:15" ht="25" customHeight="1" x14ac:dyDescent="0.6">
      <c r="A18" s="97"/>
      <c r="B18" s="90"/>
      <c r="C18" s="90"/>
      <c r="D18" s="90"/>
      <c r="E18" s="90"/>
      <c r="F18" s="98"/>
      <c r="G18" s="90"/>
      <c r="H18" s="90"/>
      <c r="I18" s="90"/>
      <c r="J18" s="90"/>
      <c r="K18" s="90"/>
      <c r="L18" s="90"/>
      <c r="M18" s="90"/>
      <c r="N18" s="92"/>
      <c r="O18" s="7" t="s">
        <v>47</v>
      </c>
    </row>
    <row r="19" spans="1:15" ht="25" customHeight="1" x14ac:dyDescent="0.6">
      <c r="A19" s="96">
        <v>9</v>
      </c>
      <c r="B19" s="90"/>
      <c r="C19" s="90"/>
      <c r="D19" s="90"/>
      <c r="E19" s="90"/>
      <c r="F19" s="98"/>
      <c r="G19" s="90"/>
      <c r="H19" s="90"/>
      <c r="I19" s="90"/>
      <c r="J19" s="90"/>
      <c r="K19" s="90"/>
      <c r="L19" s="90"/>
      <c r="M19" s="90"/>
      <c r="N19" s="91"/>
      <c r="O19" s="7" t="s">
        <v>46</v>
      </c>
    </row>
    <row r="20" spans="1:15" ht="25" customHeight="1" x14ac:dyDescent="0.6">
      <c r="A20" s="97"/>
      <c r="B20" s="90"/>
      <c r="C20" s="90"/>
      <c r="D20" s="90"/>
      <c r="E20" s="90"/>
      <c r="F20" s="98"/>
      <c r="G20" s="90"/>
      <c r="H20" s="90"/>
      <c r="I20" s="90"/>
      <c r="J20" s="90"/>
      <c r="K20" s="90"/>
      <c r="L20" s="90"/>
      <c r="M20" s="90"/>
      <c r="N20" s="92"/>
      <c r="O20" s="7" t="s">
        <v>47</v>
      </c>
    </row>
    <row r="21" spans="1:15" ht="25" customHeight="1" x14ac:dyDescent="0.6">
      <c r="A21" s="96">
        <v>10</v>
      </c>
      <c r="B21" s="90"/>
      <c r="C21" s="90"/>
      <c r="D21" s="90"/>
      <c r="E21" s="90"/>
      <c r="F21" s="98"/>
      <c r="G21" s="90"/>
      <c r="H21" s="90"/>
      <c r="I21" s="90"/>
      <c r="J21" s="90"/>
      <c r="K21" s="90"/>
      <c r="L21" s="90"/>
      <c r="M21" s="90"/>
      <c r="N21" s="91"/>
      <c r="O21" s="7" t="s">
        <v>46</v>
      </c>
    </row>
    <row r="22" spans="1:15" ht="25" customHeight="1" x14ac:dyDescent="0.6">
      <c r="A22" s="97"/>
      <c r="B22" s="90"/>
      <c r="C22" s="90"/>
      <c r="D22" s="90"/>
      <c r="E22" s="90"/>
      <c r="F22" s="98"/>
      <c r="G22" s="90"/>
      <c r="H22" s="90"/>
      <c r="I22" s="90"/>
      <c r="J22" s="90"/>
      <c r="K22" s="90"/>
      <c r="L22" s="90"/>
      <c r="M22" s="90"/>
      <c r="N22" s="92"/>
      <c r="O22" s="7" t="s">
        <v>47</v>
      </c>
    </row>
    <row r="23" spans="1:15" ht="25" customHeight="1" x14ac:dyDescent="0.6">
      <c r="A23" s="96">
        <v>11</v>
      </c>
      <c r="B23" s="90"/>
      <c r="C23" s="90"/>
      <c r="D23" s="90"/>
      <c r="E23" s="90"/>
      <c r="F23" s="98"/>
      <c r="G23" s="90"/>
      <c r="H23" s="90"/>
      <c r="I23" s="90"/>
      <c r="J23" s="90"/>
      <c r="K23" s="90"/>
      <c r="L23" s="90"/>
      <c r="M23" s="90"/>
      <c r="N23" s="91"/>
      <c r="O23" s="7" t="s">
        <v>46</v>
      </c>
    </row>
    <row r="24" spans="1:15" ht="25" customHeight="1" x14ac:dyDescent="0.6">
      <c r="A24" s="97"/>
      <c r="B24" s="90"/>
      <c r="C24" s="90"/>
      <c r="D24" s="90"/>
      <c r="E24" s="90"/>
      <c r="F24" s="98"/>
      <c r="G24" s="90"/>
      <c r="H24" s="90"/>
      <c r="I24" s="90"/>
      <c r="J24" s="90"/>
      <c r="K24" s="90"/>
      <c r="L24" s="90"/>
      <c r="M24" s="90"/>
      <c r="N24" s="92"/>
      <c r="O24" s="7" t="s">
        <v>47</v>
      </c>
    </row>
    <row r="25" spans="1:15" ht="25" customHeight="1" x14ac:dyDescent="0.6">
      <c r="A25" s="96">
        <v>12</v>
      </c>
      <c r="B25" s="90"/>
      <c r="C25" s="90"/>
      <c r="D25" s="90"/>
      <c r="E25" s="90"/>
      <c r="F25" s="98"/>
      <c r="G25" s="90"/>
      <c r="H25" s="90"/>
      <c r="I25" s="90"/>
      <c r="J25" s="90"/>
      <c r="K25" s="90"/>
      <c r="L25" s="90"/>
      <c r="M25" s="90"/>
      <c r="N25" s="91"/>
      <c r="O25" s="7" t="s">
        <v>46</v>
      </c>
    </row>
    <row r="26" spans="1:15" ht="25" customHeight="1" x14ac:dyDescent="0.6">
      <c r="A26" s="97"/>
      <c r="B26" s="90"/>
      <c r="C26" s="90"/>
      <c r="D26" s="90"/>
      <c r="E26" s="90"/>
      <c r="F26" s="98"/>
      <c r="G26" s="90"/>
      <c r="H26" s="90"/>
      <c r="I26" s="90"/>
      <c r="J26" s="90"/>
      <c r="K26" s="90"/>
      <c r="L26" s="90"/>
      <c r="M26" s="90"/>
      <c r="N26" s="92"/>
      <c r="O26" s="7" t="s">
        <v>47</v>
      </c>
    </row>
    <row r="27" spans="1:15" ht="25" customHeight="1" x14ac:dyDescent="0.6">
      <c r="A27" s="96">
        <v>13</v>
      </c>
      <c r="B27" s="90"/>
      <c r="C27" s="90"/>
      <c r="D27" s="90"/>
      <c r="E27" s="90"/>
      <c r="F27" s="98"/>
      <c r="G27" s="90"/>
      <c r="H27" s="90"/>
      <c r="I27" s="90"/>
      <c r="J27" s="90"/>
      <c r="K27" s="90"/>
      <c r="L27" s="90"/>
      <c r="M27" s="90"/>
      <c r="N27" s="91"/>
      <c r="O27" s="7" t="s">
        <v>46</v>
      </c>
    </row>
    <row r="28" spans="1:15" ht="25" customHeight="1" x14ac:dyDescent="0.6">
      <c r="A28" s="97"/>
      <c r="B28" s="90"/>
      <c r="C28" s="90"/>
      <c r="D28" s="90"/>
      <c r="E28" s="90"/>
      <c r="F28" s="98"/>
      <c r="G28" s="90"/>
      <c r="H28" s="90"/>
      <c r="I28" s="90"/>
      <c r="J28" s="90"/>
      <c r="K28" s="90"/>
      <c r="L28" s="90"/>
      <c r="M28" s="90"/>
      <c r="N28" s="92"/>
      <c r="O28" s="7" t="s">
        <v>47</v>
      </c>
    </row>
    <row r="29" spans="1:15" ht="25" customHeight="1" x14ac:dyDescent="0.6">
      <c r="A29" s="96">
        <v>14</v>
      </c>
      <c r="B29" s="90"/>
      <c r="C29" s="90"/>
      <c r="D29" s="90"/>
      <c r="E29" s="90"/>
      <c r="F29" s="98"/>
      <c r="G29" s="90"/>
      <c r="H29" s="90"/>
      <c r="I29" s="90"/>
      <c r="J29" s="90"/>
      <c r="K29" s="90"/>
      <c r="L29" s="90"/>
      <c r="M29" s="90"/>
      <c r="N29" s="91"/>
      <c r="O29" s="7" t="s">
        <v>46</v>
      </c>
    </row>
    <row r="30" spans="1:15" ht="25" customHeight="1" x14ac:dyDescent="0.6">
      <c r="A30" s="97"/>
      <c r="B30" s="90"/>
      <c r="C30" s="90"/>
      <c r="D30" s="90"/>
      <c r="E30" s="90"/>
      <c r="F30" s="98"/>
      <c r="G30" s="90"/>
      <c r="H30" s="90"/>
      <c r="I30" s="90"/>
      <c r="J30" s="90"/>
      <c r="K30" s="90"/>
      <c r="L30" s="90"/>
      <c r="M30" s="90"/>
      <c r="N30" s="92"/>
      <c r="O30" s="7" t="s">
        <v>47</v>
      </c>
    </row>
    <row r="31" spans="1:15" ht="25" customHeight="1" x14ac:dyDescent="0.6">
      <c r="A31" s="96">
        <v>15</v>
      </c>
      <c r="B31" s="90"/>
      <c r="C31" s="90"/>
      <c r="D31" s="90"/>
      <c r="E31" s="90"/>
      <c r="F31" s="98"/>
      <c r="G31" s="90"/>
      <c r="H31" s="90"/>
      <c r="I31" s="90"/>
      <c r="J31" s="90"/>
      <c r="K31" s="90"/>
      <c r="L31" s="90"/>
      <c r="M31" s="90"/>
      <c r="N31" s="91"/>
      <c r="O31" s="7" t="s">
        <v>46</v>
      </c>
    </row>
    <row r="32" spans="1:15" ht="25" customHeight="1" x14ac:dyDescent="0.6">
      <c r="A32" s="97"/>
      <c r="B32" s="90"/>
      <c r="C32" s="90"/>
      <c r="D32" s="90"/>
      <c r="E32" s="90"/>
      <c r="F32" s="98"/>
      <c r="G32" s="90"/>
      <c r="H32" s="90"/>
      <c r="I32" s="90"/>
      <c r="J32" s="90"/>
      <c r="K32" s="90"/>
      <c r="L32" s="90"/>
      <c r="M32" s="90"/>
      <c r="N32" s="92"/>
      <c r="O32" s="7" t="s">
        <v>47</v>
      </c>
    </row>
    <row r="33" spans="1:15" ht="25" customHeight="1" x14ac:dyDescent="0.6">
      <c r="A33" s="96">
        <v>16</v>
      </c>
      <c r="B33" s="90"/>
      <c r="C33" s="90"/>
      <c r="D33" s="90"/>
      <c r="E33" s="90"/>
      <c r="F33" s="98"/>
      <c r="G33" s="90"/>
      <c r="H33" s="90"/>
      <c r="I33" s="90"/>
      <c r="J33" s="90"/>
      <c r="K33" s="90"/>
      <c r="L33" s="90"/>
      <c r="M33" s="90"/>
      <c r="N33" s="91"/>
      <c r="O33" s="7" t="s">
        <v>46</v>
      </c>
    </row>
    <row r="34" spans="1:15" ht="25" customHeight="1" x14ac:dyDescent="0.6">
      <c r="A34" s="97"/>
      <c r="B34" s="90"/>
      <c r="C34" s="90"/>
      <c r="D34" s="90"/>
      <c r="E34" s="90"/>
      <c r="F34" s="98"/>
      <c r="G34" s="90"/>
      <c r="H34" s="90"/>
      <c r="I34" s="90"/>
      <c r="J34" s="90"/>
      <c r="K34" s="90"/>
      <c r="L34" s="90"/>
      <c r="M34" s="90"/>
      <c r="N34" s="92"/>
      <c r="O34" s="7" t="s">
        <v>47</v>
      </c>
    </row>
    <row r="35" spans="1:15" ht="25" customHeight="1" x14ac:dyDescent="0.6">
      <c r="A35" s="96">
        <v>17</v>
      </c>
      <c r="B35" s="90"/>
      <c r="C35" s="90"/>
      <c r="D35" s="90"/>
      <c r="E35" s="90"/>
      <c r="F35" s="98"/>
      <c r="G35" s="90"/>
      <c r="H35" s="90"/>
      <c r="I35" s="90"/>
      <c r="J35" s="90"/>
      <c r="K35" s="90"/>
      <c r="L35" s="90"/>
      <c r="M35" s="90"/>
      <c r="N35" s="91"/>
      <c r="O35" s="7" t="s">
        <v>46</v>
      </c>
    </row>
    <row r="36" spans="1:15" ht="25" customHeight="1" x14ac:dyDescent="0.6">
      <c r="A36" s="97"/>
      <c r="B36" s="90"/>
      <c r="C36" s="90"/>
      <c r="D36" s="90"/>
      <c r="E36" s="90"/>
      <c r="F36" s="98"/>
      <c r="G36" s="90"/>
      <c r="H36" s="90"/>
      <c r="I36" s="90"/>
      <c r="J36" s="90"/>
      <c r="K36" s="90"/>
      <c r="L36" s="90"/>
      <c r="M36" s="90"/>
      <c r="N36" s="92"/>
      <c r="O36" s="7" t="s">
        <v>47</v>
      </c>
    </row>
    <row r="37" spans="1:15" ht="25" customHeight="1" x14ac:dyDescent="0.6">
      <c r="A37" s="96">
        <v>18</v>
      </c>
      <c r="B37" s="90"/>
      <c r="C37" s="90"/>
      <c r="D37" s="90"/>
      <c r="E37" s="90"/>
      <c r="F37" s="98"/>
      <c r="G37" s="90"/>
      <c r="H37" s="90"/>
      <c r="I37" s="90"/>
      <c r="J37" s="90"/>
      <c r="K37" s="90"/>
      <c r="L37" s="90"/>
      <c r="M37" s="90"/>
      <c r="N37" s="91"/>
      <c r="O37" s="7" t="s">
        <v>46</v>
      </c>
    </row>
    <row r="38" spans="1:15" ht="25" customHeight="1" x14ac:dyDescent="0.6">
      <c r="A38" s="97"/>
      <c r="B38" s="90"/>
      <c r="C38" s="90"/>
      <c r="D38" s="90"/>
      <c r="E38" s="90"/>
      <c r="F38" s="98"/>
      <c r="G38" s="90"/>
      <c r="H38" s="90"/>
      <c r="I38" s="90"/>
      <c r="J38" s="90"/>
      <c r="K38" s="90"/>
      <c r="L38" s="90"/>
      <c r="M38" s="90"/>
      <c r="N38" s="92"/>
      <c r="O38" s="7" t="s">
        <v>47</v>
      </c>
    </row>
    <row r="39" spans="1:15" ht="25" customHeight="1" x14ac:dyDescent="0.6">
      <c r="A39" s="96">
        <v>19</v>
      </c>
      <c r="B39" s="90"/>
      <c r="C39" s="90"/>
      <c r="D39" s="90"/>
      <c r="E39" s="90"/>
      <c r="F39" s="98"/>
      <c r="G39" s="90"/>
      <c r="H39" s="90"/>
      <c r="I39" s="90"/>
      <c r="J39" s="90"/>
      <c r="K39" s="90"/>
      <c r="L39" s="90"/>
      <c r="M39" s="90"/>
      <c r="N39" s="91"/>
      <c r="O39" s="7" t="s">
        <v>46</v>
      </c>
    </row>
    <row r="40" spans="1:15" ht="25" customHeight="1" x14ac:dyDescent="0.6">
      <c r="A40" s="97"/>
      <c r="B40" s="90"/>
      <c r="C40" s="90"/>
      <c r="D40" s="90"/>
      <c r="E40" s="90"/>
      <c r="F40" s="98"/>
      <c r="G40" s="90"/>
      <c r="H40" s="90"/>
      <c r="I40" s="90"/>
      <c r="J40" s="90"/>
      <c r="K40" s="90"/>
      <c r="L40" s="90"/>
      <c r="M40" s="90"/>
      <c r="N40" s="92"/>
      <c r="O40" s="7" t="s">
        <v>47</v>
      </c>
    </row>
    <row r="41" spans="1:15" ht="25" customHeight="1" x14ac:dyDescent="0.6">
      <c r="A41" s="96">
        <v>20</v>
      </c>
      <c r="B41" s="90"/>
      <c r="C41" s="90"/>
      <c r="D41" s="90"/>
      <c r="E41" s="90"/>
      <c r="F41" s="98"/>
      <c r="G41" s="90"/>
      <c r="H41" s="90"/>
      <c r="I41" s="90"/>
      <c r="J41" s="90"/>
      <c r="K41" s="90"/>
      <c r="L41" s="90"/>
      <c r="M41" s="90"/>
      <c r="N41" s="91"/>
      <c r="O41" s="7" t="s">
        <v>46</v>
      </c>
    </row>
    <row r="42" spans="1:15" ht="25" customHeight="1" x14ac:dyDescent="0.6">
      <c r="A42" s="97"/>
      <c r="B42" s="90"/>
      <c r="C42" s="90"/>
      <c r="D42" s="90"/>
      <c r="E42" s="90"/>
      <c r="F42" s="98"/>
      <c r="G42" s="90"/>
      <c r="H42" s="90"/>
      <c r="I42" s="90"/>
      <c r="J42" s="90"/>
      <c r="K42" s="90"/>
      <c r="L42" s="90"/>
      <c r="M42" s="90"/>
      <c r="N42" s="92"/>
      <c r="O42" s="7" t="s">
        <v>47</v>
      </c>
    </row>
    <row r="43" spans="1:15" ht="25" customHeight="1" x14ac:dyDescent="0.6">
      <c r="A43" s="96">
        <v>21</v>
      </c>
      <c r="B43" s="90"/>
      <c r="C43" s="90"/>
      <c r="D43" s="90"/>
      <c r="E43" s="90"/>
      <c r="F43" s="98"/>
      <c r="G43" s="90"/>
      <c r="H43" s="90"/>
      <c r="I43" s="90"/>
      <c r="J43" s="90"/>
      <c r="K43" s="90"/>
      <c r="L43" s="90"/>
      <c r="M43" s="90"/>
      <c r="N43" s="91"/>
      <c r="O43" s="7" t="s">
        <v>46</v>
      </c>
    </row>
    <row r="44" spans="1:15" ht="25" customHeight="1" x14ac:dyDescent="0.6">
      <c r="A44" s="97"/>
      <c r="B44" s="90"/>
      <c r="C44" s="90"/>
      <c r="D44" s="90"/>
      <c r="E44" s="90"/>
      <c r="F44" s="98"/>
      <c r="G44" s="90"/>
      <c r="H44" s="90"/>
      <c r="I44" s="90"/>
      <c r="J44" s="90"/>
      <c r="K44" s="90"/>
      <c r="L44" s="90"/>
      <c r="M44" s="90"/>
      <c r="N44" s="92"/>
      <c r="O44" s="7" t="s">
        <v>47</v>
      </c>
    </row>
    <row r="45" spans="1:15" ht="25" customHeight="1" x14ac:dyDescent="0.6">
      <c r="A45" s="96">
        <v>22</v>
      </c>
      <c r="B45" s="90"/>
      <c r="C45" s="90"/>
      <c r="D45" s="90"/>
      <c r="E45" s="90"/>
      <c r="F45" s="98"/>
      <c r="G45" s="90"/>
      <c r="H45" s="90"/>
      <c r="I45" s="90"/>
      <c r="J45" s="90"/>
      <c r="K45" s="90"/>
      <c r="L45" s="90"/>
      <c r="M45" s="90"/>
      <c r="N45" s="91"/>
      <c r="O45" s="7" t="s">
        <v>46</v>
      </c>
    </row>
    <row r="46" spans="1:15" ht="25" customHeight="1" x14ac:dyDescent="0.6">
      <c r="A46" s="97"/>
      <c r="B46" s="90"/>
      <c r="C46" s="90"/>
      <c r="D46" s="90"/>
      <c r="E46" s="90"/>
      <c r="F46" s="98"/>
      <c r="G46" s="90"/>
      <c r="H46" s="90"/>
      <c r="I46" s="90"/>
      <c r="J46" s="90"/>
      <c r="K46" s="90"/>
      <c r="L46" s="90"/>
      <c r="M46" s="90"/>
      <c r="N46" s="92"/>
      <c r="O46" s="7" t="s">
        <v>47</v>
      </c>
    </row>
    <row r="47" spans="1:15" ht="25" customHeight="1" x14ac:dyDescent="0.6">
      <c r="A47" s="96">
        <v>23</v>
      </c>
      <c r="B47" s="90"/>
      <c r="C47" s="90"/>
      <c r="D47" s="90"/>
      <c r="E47" s="90"/>
      <c r="F47" s="98"/>
      <c r="G47" s="90"/>
      <c r="H47" s="90"/>
      <c r="I47" s="90"/>
      <c r="J47" s="90"/>
      <c r="K47" s="90"/>
      <c r="L47" s="90"/>
      <c r="M47" s="90"/>
      <c r="N47" s="91"/>
      <c r="O47" s="7" t="s">
        <v>46</v>
      </c>
    </row>
    <row r="48" spans="1:15" ht="25" customHeight="1" x14ac:dyDescent="0.6">
      <c r="A48" s="97"/>
      <c r="B48" s="90"/>
      <c r="C48" s="90"/>
      <c r="D48" s="90"/>
      <c r="E48" s="90"/>
      <c r="F48" s="98"/>
      <c r="G48" s="90"/>
      <c r="H48" s="90"/>
      <c r="I48" s="90"/>
      <c r="J48" s="90"/>
      <c r="K48" s="90"/>
      <c r="L48" s="90"/>
      <c r="M48" s="90"/>
      <c r="N48" s="92"/>
      <c r="O48" s="7" t="s">
        <v>47</v>
      </c>
    </row>
    <row r="49" spans="1:15" ht="25" customHeight="1" x14ac:dyDescent="0.6">
      <c r="A49" s="96">
        <v>24</v>
      </c>
      <c r="B49" s="90"/>
      <c r="C49" s="90"/>
      <c r="D49" s="90"/>
      <c r="E49" s="90"/>
      <c r="F49" s="98"/>
      <c r="G49" s="90"/>
      <c r="H49" s="90"/>
      <c r="I49" s="90"/>
      <c r="J49" s="90"/>
      <c r="K49" s="90"/>
      <c r="L49" s="90"/>
      <c r="M49" s="90"/>
      <c r="N49" s="91"/>
      <c r="O49" s="7" t="s">
        <v>46</v>
      </c>
    </row>
    <row r="50" spans="1:15" ht="25" customHeight="1" x14ac:dyDescent="0.6">
      <c r="A50" s="97"/>
      <c r="B50" s="90"/>
      <c r="C50" s="90"/>
      <c r="D50" s="90"/>
      <c r="E50" s="90"/>
      <c r="F50" s="98"/>
      <c r="G50" s="90"/>
      <c r="H50" s="90"/>
      <c r="I50" s="90"/>
      <c r="J50" s="90"/>
      <c r="K50" s="90"/>
      <c r="L50" s="90"/>
      <c r="M50" s="90"/>
      <c r="N50" s="92"/>
      <c r="O50" s="7" t="s">
        <v>47</v>
      </c>
    </row>
    <row r="51" spans="1:15" ht="25" customHeight="1" x14ac:dyDescent="0.6">
      <c r="A51" s="96">
        <v>25</v>
      </c>
      <c r="B51" s="90"/>
      <c r="C51" s="90"/>
      <c r="D51" s="90"/>
      <c r="E51" s="90"/>
      <c r="F51" s="98"/>
      <c r="G51" s="90"/>
      <c r="H51" s="90"/>
      <c r="I51" s="90"/>
      <c r="J51" s="90"/>
      <c r="K51" s="90"/>
      <c r="L51" s="90"/>
      <c r="M51" s="90"/>
      <c r="N51" s="91"/>
      <c r="O51" s="7" t="s">
        <v>46</v>
      </c>
    </row>
    <row r="52" spans="1:15" ht="25" customHeight="1" x14ac:dyDescent="0.6">
      <c r="A52" s="97"/>
      <c r="B52" s="90"/>
      <c r="C52" s="90"/>
      <c r="D52" s="90"/>
      <c r="E52" s="90"/>
      <c r="F52" s="98"/>
      <c r="G52" s="90"/>
      <c r="H52" s="90"/>
      <c r="I52" s="90"/>
      <c r="J52" s="90"/>
      <c r="K52" s="90"/>
      <c r="L52" s="90"/>
      <c r="M52" s="90"/>
      <c r="N52" s="92"/>
      <c r="O52" s="7" t="s">
        <v>47</v>
      </c>
    </row>
    <row r="53" spans="1:15" ht="25" customHeight="1" x14ac:dyDescent="0.6">
      <c r="A53" s="96">
        <v>26</v>
      </c>
      <c r="B53" s="90"/>
      <c r="C53" s="90"/>
      <c r="D53" s="90"/>
      <c r="E53" s="90"/>
      <c r="F53" s="98"/>
      <c r="G53" s="90"/>
      <c r="H53" s="90"/>
      <c r="I53" s="90"/>
      <c r="J53" s="90"/>
      <c r="K53" s="90"/>
      <c r="L53" s="90"/>
      <c r="M53" s="90"/>
      <c r="N53" s="91"/>
      <c r="O53" s="7" t="s">
        <v>46</v>
      </c>
    </row>
    <row r="54" spans="1:15" ht="25" customHeight="1" x14ac:dyDescent="0.6">
      <c r="A54" s="97"/>
      <c r="B54" s="90"/>
      <c r="C54" s="90"/>
      <c r="D54" s="90"/>
      <c r="E54" s="90"/>
      <c r="F54" s="98"/>
      <c r="G54" s="90"/>
      <c r="H54" s="90"/>
      <c r="I54" s="90"/>
      <c r="J54" s="90"/>
      <c r="K54" s="90"/>
      <c r="L54" s="90"/>
      <c r="M54" s="90"/>
      <c r="N54" s="92"/>
      <c r="O54" s="7" t="s">
        <v>47</v>
      </c>
    </row>
    <row r="55" spans="1:15" ht="25" customHeight="1" x14ac:dyDescent="0.6">
      <c r="A55" s="96">
        <v>27</v>
      </c>
      <c r="B55" s="90"/>
      <c r="C55" s="90"/>
      <c r="D55" s="90"/>
      <c r="E55" s="90"/>
      <c r="F55" s="98"/>
      <c r="G55" s="90"/>
      <c r="H55" s="90"/>
      <c r="I55" s="90"/>
      <c r="J55" s="90"/>
      <c r="K55" s="90"/>
      <c r="L55" s="90"/>
      <c r="M55" s="90"/>
      <c r="N55" s="91"/>
      <c r="O55" s="7" t="s">
        <v>46</v>
      </c>
    </row>
    <row r="56" spans="1:15" ht="25" customHeight="1" x14ac:dyDescent="0.6">
      <c r="A56" s="97"/>
      <c r="B56" s="90"/>
      <c r="C56" s="90"/>
      <c r="D56" s="90"/>
      <c r="E56" s="90"/>
      <c r="F56" s="98"/>
      <c r="G56" s="90"/>
      <c r="H56" s="90"/>
      <c r="I56" s="90"/>
      <c r="J56" s="90"/>
      <c r="K56" s="90"/>
      <c r="L56" s="90"/>
      <c r="M56" s="90"/>
      <c r="N56" s="92"/>
      <c r="O56" s="7" t="s">
        <v>47</v>
      </c>
    </row>
    <row r="57" spans="1:15" ht="25" customHeight="1" x14ac:dyDescent="0.6">
      <c r="A57" s="96">
        <v>28</v>
      </c>
      <c r="B57" s="90"/>
      <c r="C57" s="90"/>
      <c r="D57" s="90"/>
      <c r="E57" s="90"/>
      <c r="F57" s="98"/>
      <c r="G57" s="90"/>
      <c r="H57" s="90"/>
      <c r="I57" s="90"/>
      <c r="J57" s="90"/>
      <c r="K57" s="90"/>
      <c r="L57" s="90"/>
      <c r="M57" s="90"/>
      <c r="N57" s="91"/>
      <c r="O57" s="7" t="s">
        <v>46</v>
      </c>
    </row>
    <row r="58" spans="1:15" ht="25" customHeight="1" x14ac:dyDescent="0.6">
      <c r="A58" s="97"/>
      <c r="B58" s="90"/>
      <c r="C58" s="90"/>
      <c r="D58" s="90"/>
      <c r="E58" s="90"/>
      <c r="F58" s="98"/>
      <c r="G58" s="90"/>
      <c r="H58" s="90"/>
      <c r="I58" s="90"/>
      <c r="J58" s="90"/>
      <c r="K58" s="90"/>
      <c r="L58" s="90"/>
      <c r="M58" s="90"/>
      <c r="N58" s="92"/>
      <c r="O58" s="7" t="s">
        <v>47</v>
      </c>
    </row>
    <row r="59" spans="1:15" ht="25" customHeight="1" x14ac:dyDescent="0.6">
      <c r="A59" s="96">
        <v>29</v>
      </c>
      <c r="B59" s="90"/>
      <c r="C59" s="90"/>
      <c r="D59" s="90"/>
      <c r="E59" s="90"/>
      <c r="F59" s="98"/>
      <c r="G59" s="90"/>
      <c r="H59" s="90"/>
      <c r="I59" s="90"/>
      <c r="J59" s="90"/>
      <c r="K59" s="90"/>
      <c r="L59" s="90"/>
      <c r="M59" s="90"/>
      <c r="N59" s="91"/>
      <c r="O59" s="7" t="s">
        <v>46</v>
      </c>
    </row>
    <row r="60" spans="1:15" ht="25" customHeight="1" x14ac:dyDescent="0.6">
      <c r="A60" s="97"/>
      <c r="B60" s="90"/>
      <c r="C60" s="90"/>
      <c r="D60" s="90"/>
      <c r="E60" s="90"/>
      <c r="F60" s="98"/>
      <c r="G60" s="90"/>
      <c r="H60" s="90"/>
      <c r="I60" s="90"/>
      <c r="J60" s="90"/>
      <c r="K60" s="90"/>
      <c r="L60" s="90"/>
      <c r="M60" s="90"/>
      <c r="N60" s="92"/>
      <c r="O60" s="7" t="s">
        <v>47</v>
      </c>
    </row>
    <row r="61" spans="1:15" ht="25" customHeight="1" x14ac:dyDescent="0.6">
      <c r="A61" s="96">
        <v>30</v>
      </c>
      <c r="B61" s="90"/>
      <c r="C61" s="90"/>
      <c r="D61" s="90"/>
      <c r="E61" s="90"/>
      <c r="F61" s="98"/>
      <c r="G61" s="90"/>
      <c r="H61" s="90"/>
      <c r="I61" s="90"/>
      <c r="J61" s="90"/>
      <c r="K61" s="90"/>
      <c r="L61" s="90"/>
      <c r="M61" s="90"/>
      <c r="N61" s="91"/>
      <c r="O61" s="7" t="s">
        <v>46</v>
      </c>
    </row>
    <row r="62" spans="1:15" ht="25" customHeight="1" x14ac:dyDescent="0.6">
      <c r="A62" s="97"/>
      <c r="B62" s="90"/>
      <c r="C62" s="90"/>
      <c r="D62" s="90"/>
      <c r="E62" s="90"/>
      <c r="F62" s="98"/>
      <c r="G62" s="90"/>
      <c r="H62" s="90"/>
      <c r="I62" s="90"/>
      <c r="J62" s="90"/>
      <c r="K62" s="90"/>
      <c r="L62" s="90"/>
      <c r="M62" s="90"/>
      <c r="N62" s="92"/>
      <c r="O62" s="7" t="s">
        <v>47</v>
      </c>
    </row>
    <row r="63" spans="1:15" ht="25" customHeight="1" x14ac:dyDescent="0.6">
      <c r="A63" s="96">
        <v>31</v>
      </c>
      <c r="B63" s="90"/>
      <c r="C63" s="90"/>
      <c r="D63" s="90"/>
      <c r="E63" s="90"/>
      <c r="F63" s="98"/>
      <c r="G63" s="90"/>
      <c r="H63" s="90"/>
      <c r="I63" s="90"/>
      <c r="J63" s="90"/>
      <c r="K63" s="90"/>
      <c r="L63" s="90"/>
      <c r="M63" s="90"/>
      <c r="N63" s="91"/>
      <c r="O63" s="7" t="s">
        <v>46</v>
      </c>
    </row>
    <row r="64" spans="1:15" ht="25" customHeight="1" x14ac:dyDescent="0.6">
      <c r="A64" s="97"/>
      <c r="B64" s="90"/>
      <c r="C64" s="90"/>
      <c r="D64" s="90"/>
      <c r="E64" s="90"/>
      <c r="F64" s="98"/>
      <c r="G64" s="90"/>
      <c r="H64" s="90"/>
      <c r="I64" s="90"/>
      <c r="J64" s="90"/>
      <c r="K64" s="90"/>
      <c r="L64" s="90"/>
      <c r="M64" s="90"/>
      <c r="N64" s="92"/>
      <c r="O64" s="7" t="s">
        <v>47</v>
      </c>
    </row>
    <row r="65" spans="1:15" ht="25" customHeight="1" x14ac:dyDescent="0.6">
      <c r="A65" s="96">
        <v>32</v>
      </c>
      <c r="B65" s="90"/>
      <c r="C65" s="90"/>
      <c r="D65" s="90"/>
      <c r="E65" s="90"/>
      <c r="F65" s="98"/>
      <c r="G65" s="90"/>
      <c r="H65" s="90"/>
      <c r="I65" s="90"/>
      <c r="J65" s="90"/>
      <c r="K65" s="90"/>
      <c r="L65" s="90"/>
      <c r="M65" s="90"/>
      <c r="N65" s="91"/>
      <c r="O65" s="7" t="s">
        <v>46</v>
      </c>
    </row>
    <row r="66" spans="1:15" ht="25" customHeight="1" x14ac:dyDescent="0.6">
      <c r="A66" s="97"/>
      <c r="B66" s="90"/>
      <c r="C66" s="90"/>
      <c r="D66" s="90"/>
      <c r="E66" s="90"/>
      <c r="F66" s="98"/>
      <c r="G66" s="90"/>
      <c r="H66" s="90"/>
      <c r="I66" s="90"/>
      <c r="J66" s="90"/>
      <c r="K66" s="90"/>
      <c r="L66" s="90"/>
      <c r="M66" s="90"/>
      <c r="N66" s="92"/>
      <c r="O66" s="7" t="s">
        <v>47</v>
      </c>
    </row>
    <row r="67" spans="1:15" ht="25" customHeight="1" x14ac:dyDescent="0.6">
      <c r="A67" s="96">
        <v>33</v>
      </c>
      <c r="B67" s="90"/>
      <c r="C67" s="90"/>
      <c r="D67" s="90"/>
      <c r="E67" s="90"/>
      <c r="F67" s="98"/>
      <c r="G67" s="90"/>
      <c r="H67" s="90"/>
      <c r="I67" s="90"/>
      <c r="J67" s="90"/>
      <c r="K67" s="90"/>
      <c r="L67" s="90"/>
      <c r="M67" s="90"/>
      <c r="N67" s="91"/>
      <c r="O67" s="7" t="s">
        <v>46</v>
      </c>
    </row>
    <row r="68" spans="1:15" ht="25" customHeight="1" x14ac:dyDescent="0.6">
      <c r="A68" s="97"/>
      <c r="B68" s="90"/>
      <c r="C68" s="90"/>
      <c r="D68" s="90"/>
      <c r="E68" s="90"/>
      <c r="F68" s="98"/>
      <c r="G68" s="90"/>
      <c r="H68" s="90"/>
      <c r="I68" s="90"/>
      <c r="J68" s="90"/>
      <c r="K68" s="90"/>
      <c r="L68" s="90"/>
      <c r="M68" s="90"/>
      <c r="N68" s="92"/>
      <c r="O68" s="7" t="s">
        <v>47</v>
      </c>
    </row>
    <row r="69" spans="1:15" ht="25" customHeight="1" x14ac:dyDescent="0.6">
      <c r="A69" s="96">
        <v>34</v>
      </c>
      <c r="B69" s="90"/>
      <c r="C69" s="90"/>
      <c r="D69" s="90"/>
      <c r="E69" s="90"/>
      <c r="F69" s="98"/>
      <c r="G69" s="90"/>
      <c r="H69" s="90"/>
      <c r="I69" s="90"/>
      <c r="J69" s="90"/>
      <c r="K69" s="90"/>
      <c r="L69" s="90"/>
      <c r="M69" s="90"/>
      <c r="N69" s="91"/>
      <c r="O69" s="7" t="s">
        <v>46</v>
      </c>
    </row>
    <row r="70" spans="1:15" ht="25" customHeight="1" x14ac:dyDescent="0.6">
      <c r="A70" s="97"/>
      <c r="B70" s="90"/>
      <c r="C70" s="90"/>
      <c r="D70" s="90"/>
      <c r="E70" s="90"/>
      <c r="F70" s="98"/>
      <c r="G70" s="90"/>
      <c r="H70" s="90"/>
      <c r="I70" s="90"/>
      <c r="J70" s="90"/>
      <c r="K70" s="90"/>
      <c r="L70" s="90"/>
      <c r="M70" s="90"/>
      <c r="N70" s="92"/>
      <c r="O70" s="7" t="s">
        <v>47</v>
      </c>
    </row>
    <row r="71" spans="1:15" ht="25" customHeight="1" x14ac:dyDescent="0.6">
      <c r="A71" s="96">
        <v>35</v>
      </c>
      <c r="B71" s="90"/>
      <c r="C71" s="90"/>
      <c r="D71" s="90"/>
      <c r="E71" s="90"/>
      <c r="F71" s="98"/>
      <c r="G71" s="90"/>
      <c r="H71" s="90"/>
      <c r="I71" s="90"/>
      <c r="J71" s="90"/>
      <c r="K71" s="90"/>
      <c r="L71" s="90"/>
      <c r="M71" s="90"/>
      <c r="N71" s="91"/>
      <c r="O71" s="7" t="s">
        <v>46</v>
      </c>
    </row>
    <row r="72" spans="1:15" ht="25" customHeight="1" x14ac:dyDescent="0.6">
      <c r="A72" s="97"/>
      <c r="B72" s="90"/>
      <c r="C72" s="90"/>
      <c r="D72" s="90"/>
      <c r="E72" s="90"/>
      <c r="F72" s="98"/>
      <c r="G72" s="90"/>
      <c r="H72" s="90"/>
      <c r="I72" s="90"/>
      <c r="J72" s="90"/>
      <c r="K72" s="90"/>
      <c r="L72" s="90"/>
      <c r="M72" s="90"/>
      <c r="N72" s="92"/>
      <c r="O72" s="7" t="s">
        <v>47</v>
      </c>
    </row>
    <row r="73" spans="1:15" ht="25" customHeight="1" x14ac:dyDescent="0.6">
      <c r="A73" s="96">
        <v>36</v>
      </c>
      <c r="B73" s="90"/>
      <c r="C73" s="90"/>
      <c r="D73" s="90"/>
      <c r="E73" s="90"/>
      <c r="F73" s="98"/>
      <c r="G73" s="90"/>
      <c r="H73" s="90"/>
      <c r="I73" s="90"/>
      <c r="J73" s="90"/>
      <c r="K73" s="90"/>
      <c r="L73" s="90"/>
      <c r="M73" s="90"/>
      <c r="N73" s="91"/>
      <c r="O73" s="7" t="s">
        <v>46</v>
      </c>
    </row>
    <row r="74" spans="1:15" ht="25" customHeight="1" x14ac:dyDescent="0.6">
      <c r="A74" s="97"/>
      <c r="B74" s="90"/>
      <c r="C74" s="90"/>
      <c r="D74" s="90"/>
      <c r="E74" s="90"/>
      <c r="F74" s="98"/>
      <c r="G74" s="90"/>
      <c r="H74" s="90"/>
      <c r="I74" s="90"/>
      <c r="J74" s="90"/>
      <c r="K74" s="90"/>
      <c r="L74" s="90"/>
      <c r="M74" s="90"/>
      <c r="N74" s="92"/>
      <c r="O74" s="7" t="s">
        <v>47</v>
      </c>
    </row>
    <row r="75" spans="1:15" ht="25" customHeight="1" x14ac:dyDescent="0.6">
      <c r="A75" s="96">
        <v>37</v>
      </c>
      <c r="B75" s="90"/>
      <c r="C75" s="90"/>
      <c r="D75" s="90"/>
      <c r="E75" s="90"/>
      <c r="F75" s="98"/>
      <c r="G75" s="90"/>
      <c r="H75" s="90"/>
      <c r="I75" s="90"/>
      <c r="J75" s="90"/>
      <c r="K75" s="90"/>
      <c r="L75" s="90"/>
      <c r="M75" s="90"/>
      <c r="N75" s="91"/>
      <c r="O75" s="7" t="s">
        <v>46</v>
      </c>
    </row>
    <row r="76" spans="1:15" ht="25" customHeight="1" x14ac:dyDescent="0.6">
      <c r="A76" s="97"/>
      <c r="B76" s="90"/>
      <c r="C76" s="90"/>
      <c r="D76" s="90"/>
      <c r="E76" s="90"/>
      <c r="F76" s="98"/>
      <c r="G76" s="90"/>
      <c r="H76" s="90"/>
      <c r="I76" s="90"/>
      <c r="J76" s="90"/>
      <c r="K76" s="90"/>
      <c r="L76" s="90"/>
      <c r="M76" s="90"/>
      <c r="N76" s="92"/>
      <c r="O76" s="7" t="s">
        <v>47</v>
      </c>
    </row>
    <row r="77" spans="1:15" ht="25" customHeight="1" x14ac:dyDescent="0.6">
      <c r="A77" s="96">
        <v>38</v>
      </c>
      <c r="B77" s="90"/>
      <c r="C77" s="90"/>
      <c r="D77" s="90"/>
      <c r="E77" s="90"/>
      <c r="F77" s="98"/>
      <c r="G77" s="90"/>
      <c r="H77" s="90"/>
      <c r="I77" s="90"/>
      <c r="J77" s="90"/>
      <c r="K77" s="90"/>
      <c r="L77" s="90"/>
      <c r="M77" s="90"/>
      <c r="N77" s="91"/>
      <c r="O77" s="7" t="s">
        <v>46</v>
      </c>
    </row>
    <row r="78" spans="1:15" ht="25" customHeight="1" x14ac:dyDescent="0.6">
      <c r="A78" s="97"/>
      <c r="B78" s="90"/>
      <c r="C78" s="90"/>
      <c r="D78" s="90"/>
      <c r="E78" s="90"/>
      <c r="F78" s="98"/>
      <c r="G78" s="90"/>
      <c r="H78" s="90"/>
      <c r="I78" s="90"/>
      <c r="J78" s="90"/>
      <c r="K78" s="90"/>
      <c r="L78" s="90"/>
      <c r="M78" s="90"/>
      <c r="N78" s="92"/>
      <c r="O78" s="7" t="s">
        <v>47</v>
      </c>
    </row>
    <row r="79" spans="1:15" ht="25" customHeight="1" x14ac:dyDescent="0.6">
      <c r="A79" s="96">
        <v>39</v>
      </c>
      <c r="B79" s="90"/>
      <c r="C79" s="90"/>
      <c r="D79" s="90"/>
      <c r="E79" s="90"/>
      <c r="F79" s="98"/>
      <c r="G79" s="90"/>
      <c r="H79" s="90"/>
      <c r="I79" s="90"/>
      <c r="J79" s="90"/>
      <c r="K79" s="90"/>
      <c r="L79" s="90"/>
      <c r="M79" s="90"/>
      <c r="N79" s="91"/>
      <c r="O79" s="7" t="s">
        <v>46</v>
      </c>
    </row>
    <row r="80" spans="1:15" ht="25" customHeight="1" x14ac:dyDescent="0.6">
      <c r="A80" s="97"/>
      <c r="B80" s="90"/>
      <c r="C80" s="90"/>
      <c r="D80" s="90"/>
      <c r="E80" s="90"/>
      <c r="F80" s="98"/>
      <c r="G80" s="90"/>
      <c r="H80" s="90"/>
      <c r="I80" s="90"/>
      <c r="J80" s="90"/>
      <c r="K80" s="90"/>
      <c r="L80" s="90"/>
      <c r="M80" s="90"/>
      <c r="N80" s="92"/>
      <c r="O80" s="7" t="s">
        <v>47</v>
      </c>
    </row>
    <row r="81" spans="1:15" ht="25" customHeight="1" x14ac:dyDescent="0.6">
      <c r="A81" s="96">
        <v>40</v>
      </c>
      <c r="B81" s="90"/>
      <c r="C81" s="90"/>
      <c r="D81" s="90"/>
      <c r="E81" s="90"/>
      <c r="F81" s="98"/>
      <c r="G81" s="90"/>
      <c r="H81" s="90"/>
      <c r="I81" s="90"/>
      <c r="J81" s="90"/>
      <c r="K81" s="90"/>
      <c r="L81" s="90"/>
      <c r="M81" s="90"/>
      <c r="N81" s="91"/>
      <c r="O81" s="7" t="s">
        <v>46</v>
      </c>
    </row>
    <row r="82" spans="1:15" ht="25" customHeight="1" x14ac:dyDescent="0.6">
      <c r="A82" s="97"/>
      <c r="B82" s="90"/>
      <c r="C82" s="90"/>
      <c r="D82" s="90"/>
      <c r="E82" s="90"/>
      <c r="F82" s="98"/>
      <c r="G82" s="90"/>
      <c r="H82" s="90"/>
      <c r="I82" s="90"/>
      <c r="J82" s="90"/>
      <c r="K82" s="90"/>
      <c r="L82" s="90"/>
      <c r="M82" s="90"/>
      <c r="N82" s="92"/>
      <c r="O82" s="7" t="s">
        <v>47</v>
      </c>
    </row>
    <row r="83" spans="1:15" ht="25" customHeight="1" x14ac:dyDescent="0.6">
      <c r="A83" s="96">
        <v>41</v>
      </c>
      <c r="B83" s="90"/>
      <c r="C83" s="90"/>
      <c r="D83" s="90"/>
      <c r="E83" s="90"/>
      <c r="F83" s="98"/>
      <c r="G83" s="90"/>
      <c r="H83" s="90"/>
      <c r="I83" s="90"/>
      <c r="J83" s="90"/>
      <c r="K83" s="90"/>
      <c r="L83" s="90"/>
      <c r="M83" s="90"/>
      <c r="N83" s="91"/>
      <c r="O83" s="7" t="s">
        <v>46</v>
      </c>
    </row>
    <row r="84" spans="1:15" ht="25" customHeight="1" x14ac:dyDescent="0.6">
      <c r="A84" s="97"/>
      <c r="B84" s="90"/>
      <c r="C84" s="90"/>
      <c r="D84" s="90"/>
      <c r="E84" s="90"/>
      <c r="F84" s="98"/>
      <c r="G84" s="90"/>
      <c r="H84" s="90"/>
      <c r="I84" s="90"/>
      <c r="J84" s="90"/>
      <c r="K84" s="90"/>
      <c r="L84" s="90"/>
      <c r="M84" s="90"/>
      <c r="N84" s="92"/>
      <c r="O84" s="7" t="s">
        <v>47</v>
      </c>
    </row>
    <row r="85" spans="1:15" ht="25" customHeight="1" x14ac:dyDescent="0.6">
      <c r="A85" s="96">
        <v>42</v>
      </c>
      <c r="B85" s="90"/>
      <c r="C85" s="90"/>
      <c r="D85" s="90"/>
      <c r="E85" s="90"/>
      <c r="F85" s="98"/>
      <c r="G85" s="90"/>
      <c r="H85" s="90"/>
      <c r="I85" s="90"/>
      <c r="J85" s="90"/>
      <c r="K85" s="90"/>
      <c r="L85" s="90"/>
      <c r="M85" s="90"/>
      <c r="N85" s="91"/>
      <c r="O85" s="7" t="s">
        <v>46</v>
      </c>
    </row>
    <row r="86" spans="1:15" ht="25" customHeight="1" x14ac:dyDescent="0.6">
      <c r="A86" s="97"/>
      <c r="B86" s="90"/>
      <c r="C86" s="90"/>
      <c r="D86" s="90"/>
      <c r="E86" s="90"/>
      <c r="F86" s="98"/>
      <c r="G86" s="90"/>
      <c r="H86" s="90"/>
      <c r="I86" s="90"/>
      <c r="J86" s="90"/>
      <c r="K86" s="90"/>
      <c r="L86" s="90"/>
      <c r="M86" s="90"/>
      <c r="N86" s="92"/>
      <c r="O86" s="7" t="s">
        <v>47</v>
      </c>
    </row>
    <row r="87" spans="1:15" ht="25" customHeight="1" x14ac:dyDescent="0.6">
      <c r="A87" s="96">
        <v>43</v>
      </c>
      <c r="B87" s="90"/>
      <c r="C87" s="90"/>
      <c r="D87" s="90"/>
      <c r="E87" s="90"/>
      <c r="F87" s="98"/>
      <c r="G87" s="90"/>
      <c r="H87" s="90"/>
      <c r="I87" s="90"/>
      <c r="J87" s="90"/>
      <c r="K87" s="90"/>
      <c r="L87" s="90"/>
      <c r="M87" s="90"/>
      <c r="N87" s="91"/>
      <c r="O87" s="7" t="s">
        <v>46</v>
      </c>
    </row>
    <row r="88" spans="1:15" ht="25" customHeight="1" x14ac:dyDescent="0.6">
      <c r="A88" s="97"/>
      <c r="B88" s="90"/>
      <c r="C88" s="90"/>
      <c r="D88" s="90"/>
      <c r="E88" s="90"/>
      <c r="F88" s="98"/>
      <c r="G88" s="90"/>
      <c r="H88" s="90"/>
      <c r="I88" s="90"/>
      <c r="J88" s="90"/>
      <c r="K88" s="90"/>
      <c r="L88" s="90"/>
      <c r="M88" s="90"/>
      <c r="N88" s="92"/>
      <c r="O88" s="7" t="s">
        <v>47</v>
      </c>
    </row>
    <row r="89" spans="1:15" ht="25" customHeight="1" x14ac:dyDescent="0.6">
      <c r="A89" s="96">
        <v>44</v>
      </c>
      <c r="B89" s="90"/>
      <c r="C89" s="90"/>
      <c r="D89" s="90"/>
      <c r="E89" s="90"/>
      <c r="F89" s="98"/>
      <c r="G89" s="90"/>
      <c r="H89" s="90"/>
      <c r="I89" s="90"/>
      <c r="J89" s="90"/>
      <c r="K89" s="90"/>
      <c r="L89" s="90"/>
      <c r="M89" s="90"/>
      <c r="N89" s="91"/>
      <c r="O89" s="7" t="s">
        <v>46</v>
      </c>
    </row>
    <row r="90" spans="1:15" ht="25" customHeight="1" x14ac:dyDescent="0.6">
      <c r="A90" s="97"/>
      <c r="B90" s="90"/>
      <c r="C90" s="90"/>
      <c r="D90" s="90"/>
      <c r="E90" s="90"/>
      <c r="F90" s="98"/>
      <c r="G90" s="90"/>
      <c r="H90" s="90"/>
      <c r="I90" s="90"/>
      <c r="J90" s="90"/>
      <c r="K90" s="90"/>
      <c r="L90" s="90"/>
      <c r="M90" s="90"/>
      <c r="N90" s="92"/>
      <c r="O90" s="7" t="s">
        <v>47</v>
      </c>
    </row>
    <row r="91" spans="1:15" ht="25" customHeight="1" x14ac:dyDescent="0.6">
      <c r="A91" s="96">
        <v>45</v>
      </c>
      <c r="B91" s="90"/>
      <c r="C91" s="90"/>
      <c r="D91" s="90"/>
      <c r="E91" s="90"/>
      <c r="F91" s="98"/>
      <c r="G91" s="90"/>
      <c r="H91" s="90"/>
      <c r="I91" s="90"/>
      <c r="J91" s="90"/>
      <c r="K91" s="90"/>
      <c r="L91" s="90"/>
      <c r="M91" s="90"/>
      <c r="N91" s="91"/>
      <c r="O91" s="7" t="s">
        <v>46</v>
      </c>
    </row>
    <row r="92" spans="1:15" ht="25" customHeight="1" x14ac:dyDescent="0.6">
      <c r="A92" s="97"/>
      <c r="B92" s="90"/>
      <c r="C92" s="90"/>
      <c r="D92" s="90"/>
      <c r="E92" s="90"/>
      <c r="F92" s="98"/>
      <c r="G92" s="90"/>
      <c r="H92" s="90"/>
      <c r="I92" s="90"/>
      <c r="J92" s="90"/>
      <c r="K92" s="90"/>
      <c r="L92" s="90"/>
      <c r="M92" s="90"/>
      <c r="N92" s="92"/>
      <c r="O92" s="7" t="s">
        <v>47</v>
      </c>
    </row>
    <row r="93" spans="1:15" ht="25" customHeight="1" x14ac:dyDescent="0.6">
      <c r="A93" s="96">
        <v>46</v>
      </c>
      <c r="B93" s="90"/>
      <c r="C93" s="90"/>
      <c r="D93" s="90"/>
      <c r="E93" s="90"/>
      <c r="F93" s="98"/>
      <c r="G93" s="90"/>
      <c r="H93" s="90"/>
      <c r="I93" s="90"/>
      <c r="J93" s="90"/>
      <c r="K93" s="90"/>
      <c r="L93" s="90"/>
      <c r="M93" s="90"/>
      <c r="N93" s="91"/>
      <c r="O93" s="7" t="s">
        <v>46</v>
      </c>
    </row>
    <row r="94" spans="1:15" ht="25" customHeight="1" x14ac:dyDescent="0.6">
      <c r="A94" s="97"/>
      <c r="B94" s="90"/>
      <c r="C94" s="90"/>
      <c r="D94" s="90"/>
      <c r="E94" s="90"/>
      <c r="F94" s="98"/>
      <c r="G94" s="90"/>
      <c r="H94" s="90"/>
      <c r="I94" s="90"/>
      <c r="J94" s="90"/>
      <c r="K94" s="90"/>
      <c r="L94" s="90"/>
      <c r="M94" s="90"/>
      <c r="N94" s="92"/>
      <c r="O94" s="7" t="s">
        <v>47</v>
      </c>
    </row>
    <row r="95" spans="1:15" ht="25" customHeight="1" x14ac:dyDescent="0.6">
      <c r="A95" s="96">
        <v>47</v>
      </c>
      <c r="B95" s="90"/>
      <c r="C95" s="90"/>
      <c r="D95" s="90"/>
      <c r="E95" s="90"/>
      <c r="F95" s="98"/>
      <c r="G95" s="90"/>
      <c r="H95" s="90"/>
      <c r="I95" s="90"/>
      <c r="J95" s="90"/>
      <c r="K95" s="90"/>
      <c r="L95" s="90"/>
      <c r="M95" s="90"/>
      <c r="N95" s="91"/>
      <c r="O95" s="7" t="s">
        <v>46</v>
      </c>
    </row>
    <row r="96" spans="1:15" ht="25" customHeight="1" x14ac:dyDescent="0.6">
      <c r="A96" s="97"/>
      <c r="B96" s="90"/>
      <c r="C96" s="90"/>
      <c r="D96" s="90"/>
      <c r="E96" s="90"/>
      <c r="F96" s="98"/>
      <c r="G96" s="90"/>
      <c r="H96" s="90"/>
      <c r="I96" s="90"/>
      <c r="J96" s="90"/>
      <c r="K96" s="90"/>
      <c r="L96" s="90"/>
      <c r="M96" s="90"/>
      <c r="N96" s="92"/>
      <c r="O96" s="7" t="s">
        <v>47</v>
      </c>
    </row>
    <row r="97" spans="1:15" ht="25" customHeight="1" x14ac:dyDescent="0.6">
      <c r="A97" s="96">
        <v>48</v>
      </c>
      <c r="B97" s="90"/>
      <c r="C97" s="90"/>
      <c r="D97" s="90"/>
      <c r="E97" s="90"/>
      <c r="F97" s="98"/>
      <c r="G97" s="90"/>
      <c r="H97" s="90"/>
      <c r="I97" s="90"/>
      <c r="J97" s="90"/>
      <c r="K97" s="90"/>
      <c r="L97" s="90"/>
      <c r="M97" s="90"/>
      <c r="N97" s="91"/>
      <c r="O97" s="7" t="s">
        <v>46</v>
      </c>
    </row>
    <row r="98" spans="1:15" ht="25" customHeight="1" x14ac:dyDescent="0.6">
      <c r="A98" s="97"/>
      <c r="B98" s="90"/>
      <c r="C98" s="90"/>
      <c r="D98" s="90"/>
      <c r="E98" s="90"/>
      <c r="F98" s="98"/>
      <c r="G98" s="90"/>
      <c r="H98" s="90"/>
      <c r="I98" s="90"/>
      <c r="J98" s="90"/>
      <c r="K98" s="90"/>
      <c r="L98" s="90"/>
      <c r="M98" s="90"/>
      <c r="N98" s="92"/>
      <c r="O98" s="7" t="s">
        <v>47</v>
      </c>
    </row>
    <row r="99" spans="1:15" ht="25" customHeight="1" x14ac:dyDescent="0.6">
      <c r="A99" s="96">
        <v>49</v>
      </c>
      <c r="B99" s="90"/>
      <c r="C99" s="90"/>
      <c r="D99" s="90"/>
      <c r="E99" s="90"/>
      <c r="F99" s="98"/>
      <c r="G99" s="90"/>
      <c r="H99" s="90"/>
      <c r="I99" s="90"/>
      <c r="J99" s="90"/>
      <c r="K99" s="90"/>
      <c r="L99" s="90"/>
      <c r="M99" s="90"/>
      <c r="N99" s="91"/>
      <c r="O99" s="7" t="s">
        <v>46</v>
      </c>
    </row>
    <row r="100" spans="1:15" ht="25" customHeight="1" x14ac:dyDescent="0.6">
      <c r="A100" s="97"/>
      <c r="B100" s="90"/>
      <c r="C100" s="90"/>
      <c r="D100" s="90"/>
      <c r="E100" s="90"/>
      <c r="F100" s="98"/>
      <c r="G100" s="90"/>
      <c r="H100" s="90"/>
      <c r="I100" s="90"/>
      <c r="J100" s="90"/>
      <c r="K100" s="90"/>
      <c r="L100" s="90"/>
      <c r="M100" s="90"/>
      <c r="N100" s="92"/>
      <c r="O100" s="7" t="s">
        <v>47</v>
      </c>
    </row>
    <row r="101" spans="1:15" ht="25" customHeight="1" x14ac:dyDescent="0.6">
      <c r="A101" s="96">
        <v>50</v>
      </c>
      <c r="B101" s="90"/>
      <c r="C101" s="90"/>
      <c r="D101" s="90"/>
      <c r="E101" s="90"/>
      <c r="F101" s="98"/>
      <c r="G101" s="90"/>
      <c r="H101" s="90"/>
      <c r="I101" s="90"/>
      <c r="J101" s="90"/>
      <c r="K101" s="90"/>
      <c r="L101" s="90"/>
      <c r="M101" s="90"/>
      <c r="N101" s="91"/>
      <c r="O101" s="7" t="s">
        <v>46</v>
      </c>
    </row>
    <row r="102" spans="1:15" ht="25" customHeight="1" x14ac:dyDescent="0.6">
      <c r="A102" s="97"/>
      <c r="B102" s="90"/>
      <c r="C102" s="90"/>
      <c r="D102" s="90"/>
      <c r="E102" s="90"/>
      <c r="F102" s="98"/>
      <c r="G102" s="90"/>
      <c r="H102" s="90"/>
      <c r="I102" s="90"/>
      <c r="J102" s="90"/>
      <c r="K102" s="90"/>
      <c r="L102" s="90"/>
      <c r="M102" s="90"/>
      <c r="N102" s="92"/>
      <c r="O102" s="7" t="s">
        <v>47</v>
      </c>
    </row>
  </sheetData>
  <autoFilter ref="A2:AS2" xr:uid="{00000000-0001-0000-0000-000000000000}"/>
  <dataConsolidate/>
  <mergeCells count="700">
    <mergeCell ref="I101:I102"/>
    <mergeCell ref="J101:J102"/>
    <mergeCell ref="K101:K102"/>
    <mergeCell ref="L101:L102"/>
    <mergeCell ref="M101:M102"/>
    <mergeCell ref="N101:N102"/>
    <mergeCell ref="M99:M100"/>
    <mergeCell ref="N99:N100"/>
    <mergeCell ref="A101:A102"/>
    <mergeCell ref="B101:B102"/>
    <mergeCell ref="C101:C102"/>
    <mergeCell ref="D101:D102"/>
    <mergeCell ref="E101:E102"/>
    <mergeCell ref="F101:F102"/>
    <mergeCell ref="G101:G102"/>
    <mergeCell ref="H101:H102"/>
    <mergeCell ref="G99:G100"/>
    <mergeCell ref="H99:H100"/>
    <mergeCell ref="I99:I100"/>
    <mergeCell ref="J99:J100"/>
    <mergeCell ref="K99:K100"/>
    <mergeCell ref="L99:L100"/>
    <mergeCell ref="A99:A100"/>
    <mergeCell ref="B99:B100"/>
    <mergeCell ref="C99:C100"/>
    <mergeCell ref="D99:D100"/>
    <mergeCell ref="E99:E100"/>
    <mergeCell ref="F99:F100"/>
    <mergeCell ref="I97:I98"/>
    <mergeCell ref="J97:J98"/>
    <mergeCell ref="K97:K98"/>
    <mergeCell ref="L97:L98"/>
    <mergeCell ref="M97:M98"/>
    <mergeCell ref="N97:N98"/>
    <mergeCell ref="M95:M96"/>
    <mergeCell ref="N95:N96"/>
    <mergeCell ref="A97:A98"/>
    <mergeCell ref="B97:B98"/>
    <mergeCell ref="C97:C98"/>
    <mergeCell ref="D97:D98"/>
    <mergeCell ref="E97:E98"/>
    <mergeCell ref="F97:F98"/>
    <mergeCell ref="G97:G98"/>
    <mergeCell ref="H97:H98"/>
    <mergeCell ref="G95:G96"/>
    <mergeCell ref="H95:H96"/>
    <mergeCell ref="I95:I96"/>
    <mergeCell ref="J95:J96"/>
    <mergeCell ref="K95:K96"/>
    <mergeCell ref="L95:L96"/>
    <mergeCell ref="A95:A96"/>
    <mergeCell ref="B95:B96"/>
    <mergeCell ref="C95:C96"/>
    <mergeCell ref="D95:D96"/>
    <mergeCell ref="E95:E96"/>
    <mergeCell ref="F95:F96"/>
    <mergeCell ref="I93:I94"/>
    <mergeCell ref="J93:J94"/>
    <mergeCell ref="K93:K94"/>
    <mergeCell ref="L93:L94"/>
    <mergeCell ref="M93:M94"/>
    <mergeCell ref="N93:N94"/>
    <mergeCell ref="M91:M92"/>
    <mergeCell ref="N91:N92"/>
    <mergeCell ref="A93:A94"/>
    <mergeCell ref="B93:B94"/>
    <mergeCell ref="C93:C94"/>
    <mergeCell ref="D93:D94"/>
    <mergeCell ref="E93:E94"/>
    <mergeCell ref="F93:F94"/>
    <mergeCell ref="G93:G94"/>
    <mergeCell ref="H93:H94"/>
    <mergeCell ref="G91:G92"/>
    <mergeCell ref="H91:H92"/>
    <mergeCell ref="I91:I92"/>
    <mergeCell ref="J91:J92"/>
    <mergeCell ref="K91:K92"/>
    <mergeCell ref="L91:L92"/>
    <mergeCell ref="A91:A92"/>
    <mergeCell ref="B91:B92"/>
    <mergeCell ref="C91:C92"/>
    <mergeCell ref="D91:D92"/>
    <mergeCell ref="E91:E92"/>
    <mergeCell ref="F91:F92"/>
    <mergeCell ref="I89:I90"/>
    <mergeCell ref="J89:J90"/>
    <mergeCell ref="K89:K90"/>
    <mergeCell ref="L89:L90"/>
    <mergeCell ref="M89:M90"/>
    <mergeCell ref="N89:N90"/>
    <mergeCell ref="M87:M88"/>
    <mergeCell ref="N87:N88"/>
    <mergeCell ref="A89:A90"/>
    <mergeCell ref="B89:B90"/>
    <mergeCell ref="C89:C90"/>
    <mergeCell ref="D89:D90"/>
    <mergeCell ref="E89:E90"/>
    <mergeCell ref="F89:F90"/>
    <mergeCell ref="G89:G90"/>
    <mergeCell ref="H89:H90"/>
    <mergeCell ref="G87:G88"/>
    <mergeCell ref="H87:H88"/>
    <mergeCell ref="I87:I88"/>
    <mergeCell ref="J87:J88"/>
    <mergeCell ref="K87:K88"/>
    <mergeCell ref="L87:L88"/>
    <mergeCell ref="A87:A88"/>
    <mergeCell ref="B87:B88"/>
    <mergeCell ref="C87:C88"/>
    <mergeCell ref="D87:D88"/>
    <mergeCell ref="E87:E88"/>
    <mergeCell ref="F87:F88"/>
    <mergeCell ref="I85:I86"/>
    <mergeCell ref="J85:J86"/>
    <mergeCell ref="K85:K86"/>
    <mergeCell ref="L85:L86"/>
    <mergeCell ref="M85:M86"/>
    <mergeCell ref="N85:N86"/>
    <mergeCell ref="M83:M84"/>
    <mergeCell ref="N83:N84"/>
    <mergeCell ref="A85:A86"/>
    <mergeCell ref="B85:B86"/>
    <mergeCell ref="C85:C86"/>
    <mergeCell ref="D85:D86"/>
    <mergeCell ref="E85:E86"/>
    <mergeCell ref="F85:F86"/>
    <mergeCell ref="G85:G86"/>
    <mergeCell ref="H85:H86"/>
    <mergeCell ref="G83:G84"/>
    <mergeCell ref="H83:H84"/>
    <mergeCell ref="I83:I84"/>
    <mergeCell ref="J83:J84"/>
    <mergeCell ref="K83:K84"/>
    <mergeCell ref="L83:L84"/>
    <mergeCell ref="A83:A84"/>
    <mergeCell ref="B83:B84"/>
    <mergeCell ref="C83:C84"/>
    <mergeCell ref="D83:D84"/>
    <mergeCell ref="E83:E84"/>
    <mergeCell ref="F83:F84"/>
    <mergeCell ref="I81:I82"/>
    <mergeCell ref="J81:J82"/>
    <mergeCell ref="K81:K82"/>
    <mergeCell ref="L81:L82"/>
    <mergeCell ref="M81:M82"/>
    <mergeCell ref="N81:N82"/>
    <mergeCell ref="M79:M80"/>
    <mergeCell ref="N79:N80"/>
    <mergeCell ref="A81:A82"/>
    <mergeCell ref="B81:B82"/>
    <mergeCell ref="C81:C82"/>
    <mergeCell ref="D81:D82"/>
    <mergeCell ref="E81:E82"/>
    <mergeCell ref="F81:F82"/>
    <mergeCell ref="G81:G82"/>
    <mergeCell ref="H81:H82"/>
    <mergeCell ref="G79:G80"/>
    <mergeCell ref="H79:H80"/>
    <mergeCell ref="I79:I80"/>
    <mergeCell ref="J79:J80"/>
    <mergeCell ref="K79:K80"/>
    <mergeCell ref="L79:L80"/>
    <mergeCell ref="A79:A80"/>
    <mergeCell ref="B79:B80"/>
    <mergeCell ref="C79:C80"/>
    <mergeCell ref="D79:D80"/>
    <mergeCell ref="E79:E80"/>
    <mergeCell ref="F79:F80"/>
    <mergeCell ref="I77:I78"/>
    <mergeCell ref="J77:J78"/>
    <mergeCell ref="K77:K78"/>
    <mergeCell ref="L77:L78"/>
    <mergeCell ref="M77:M78"/>
    <mergeCell ref="N77:N78"/>
    <mergeCell ref="M75:M76"/>
    <mergeCell ref="N75:N76"/>
    <mergeCell ref="A77:A78"/>
    <mergeCell ref="B77:B78"/>
    <mergeCell ref="C77:C78"/>
    <mergeCell ref="D77:D78"/>
    <mergeCell ref="E77:E78"/>
    <mergeCell ref="F77:F78"/>
    <mergeCell ref="G77:G78"/>
    <mergeCell ref="H77:H78"/>
    <mergeCell ref="G75:G76"/>
    <mergeCell ref="H75:H76"/>
    <mergeCell ref="I75:I76"/>
    <mergeCell ref="J75:J76"/>
    <mergeCell ref="K75:K76"/>
    <mergeCell ref="L75:L76"/>
    <mergeCell ref="A75:A76"/>
    <mergeCell ref="B75:B76"/>
    <mergeCell ref="C75:C76"/>
    <mergeCell ref="D75:D76"/>
    <mergeCell ref="E75:E76"/>
    <mergeCell ref="F75:F76"/>
    <mergeCell ref="I73:I74"/>
    <mergeCell ref="J73:J74"/>
    <mergeCell ref="K73:K74"/>
    <mergeCell ref="L73:L74"/>
    <mergeCell ref="M73:M74"/>
    <mergeCell ref="N73:N74"/>
    <mergeCell ref="M71:M72"/>
    <mergeCell ref="N71:N72"/>
    <mergeCell ref="A73:A74"/>
    <mergeCell ref="B73:B74"/>
    <mergeCell ref="C73:C74"/>
    <mergeCell ref="D73:D74"/>
    <mergeCell ref="E73:E74"/>
    <mergeCell ref="F73:F74"/>
    <mergeCell ref="G73:G74"/>
    <mergeCell ref="H73:H74"/>
    <mergeCell ref="G71:G72"/>
    <mergeCell ref="H71:H72"/>
    <mergeCell ref="I71:I72"/>
    <mergeCell ref="J71:J72"/>
    <mergeCell ref="K71:K72"/>
    <mergeCell ref="L71:L72"/>
    <mergeCell ref="A71:A72"/>
    <mergeCell ref="B71:B72"/>
    <mergeCell ref="C71:C72"/>
    <mergeCell ref="D71:D72"/>
    <mergeCell ref="E71:E72"/>
    <mergeCell ref="F71:F72"/>
    <mergeCell ref="I69:I70"/>
    <mergeCell ref="J69:J70"/>
    <mergeCell ref="K69:K70"/>
    <mergeCell ref="L69:L70"/>
    <mergeCell ref="M69:M70"/>
    <mergeCell ref="N69:N70"/>
    <mergeCell ref="M67:M68"/>
    <mergeCell ref="N67:N68"/>
    <mergeCell ref="A69:A70"/>
    <mergeCell ref="B69:B70"/>
    <mergeCell ref="C69:C70"/>
    <mergeCell ref="D69:D70"/>
    <mergeCell ref="E69:E70"/>
    <mergeCell ref="F69:F70"/>
    <mergeCell ref="G69:G70"/>
    <mergeCell ref="H69:H70"/>
    <mergeCell ref="G67:G68"/>
    <mergeCell ref="H67:H68"/>
    <mergeCell ref="I67:I68"/>
    <mergeCell ref="J67:J68"/>
    <mergeCell ref="K67:K68"/>
    <mergeCell ref="L67:L68"/>
    <mergeCell ref="A67:A68"/>
    <mergeCell ref="B67:B68"/>
    <mergeCell ref="C67:C68"/>
    <mergeCell ref="D67:D68"/>
    <mergeCell ref="E67:E68"/>
    <mergeCell ref="F67:F68"/>
    <mergeCell ref="I65:I66"/>
    <mergeCell ref="J65:J66"/>
    <mergeCell ref="K65:K66"/>
    <mergeCell ref="L65:L66"/>
    <mergeCell ref="M65:M66"/>
    <mergeCell ref="N65:N66"/>
    <mergeCell ref="M63:M64"/>
    <mergeCell ref="N63:N64"/>
    <mergeCell ref="A65:A66"/>
    <mergeCell ref="B65:B66"/>
    <mergeCell ref="C65:C66"/>
    <mergeCell ref="D65:D66"/>
    <mergeCell ref="E65:E66"/>
    <mergeCell ref="F65:F66"/>
    <mergeCell ref="G65:G66"/>
    <mergeCell ref="H65:H66"/>
    <mergeCell ref="G63:G64"/>
    <mergeCell ref="H63:H64"/>
    <mergeCell ref="I63:I64"/>
    <mergeCell ref="J63:J64"/>
    <mergeCell ref="K63:K64"/>
    <mergeCell ref="L63:L64"/>
    <mergeCell ref="A63:A64"/>
    <mergeCell ref="B63:B64"/>
    <mergeCell ref="C63:C64"/>
    <mergeCell ref="D63:D64"/>
    <mergeCell ref="E63:E64"/>
    <mergeCell ref="F63:F64"/>
    <mergeCell ref="I61:I62"/>
    <mergeCell ref="J61:J62"/>
    <mergeCell ref="K61:K62"/>
    <mergeCell ref="L61:L62"/>
    <mergeCell ref="M61:M62"/>
    <mergeCell ref="N61:N62"/>
    <mergeCell ref="M59:M60"/>
    <mergeCell ref="N59:N60"/>
    <mergeCell ref="A61:A62"/>
    <mergeCell ref="B61:B62"/>
    <mergeCell ref="C61:C62"/>
    <mergeCell ref="D61:D62"/>
    <mergeCell ref="E61:E62"/>
    <mergeCell ref="F61:F62"/>
    <mergeCell ref="G61:G62"/>
    <mergeCell ref="H61:H62"/>
    <mergeCell ref="G59:G60"/>
    <mergeCell ref="H59:H60"/>
    <mergeCell ref="I59:I60"/>
    <mergeCell ref="J59:J60"/>
    <mergeCell ref="K59:K60"/>
    <mergeCell ref="L59:L60"/>
    <mergeCell ref="A59:A60"/>
    <mergeCell ref="B59:B60"/>
    <mergeCell ref="C59:C60"/>
    <mergeCell ref="D59:D60"/>
    <mergeCell ref="E59:E60"/>
    <mergeCell ref="F59:F60"/>
    <mergeCell ref="I57:I58"/>
    <mergeCell ref="J57:J58"/>
    <mergeCell ref="K57:K58"/>
    <mergeCell ref="L57:L58"/>
    <mergeCell ref="M57:M58"/>
    <mergeCell ref="N57:N58"/>
    <mergeCell ref="M55:M56"/>
    <mergeCell ref="N55:N56"/>
    <mergeCell ref="A57:A58"/>
    <mergeCell ref="B57:B58"/>
    <mergeCell ref="C57:C58"/>
    <mergeCell ref="D57:D58"/>
    <mergeCell ref="E57:E58"/>
    <mergeCell ref="F57:F58"/>
    <mergeCell ref="G57:G58"/>
    <mergeCell ref="H57:H58"/>
    <mergeCell ref="G55:G56"/>
    <mergeCell ref="H55:H56"/>
    <mergeCell ref="I55:I56"/>
    <mergeCell ref="J55:J56"/>
    <mergeCell ref="K55:K56"/>
    <mergeCell ref="L55:L56"/>
    <mergeCell ref="A55:A56"/>
    <mergeCell ref="B55:B56"/>
    <mergeCell ref="C55:C56"/>
    <mergeCell ref="D55:D56"/>
    <mergeCell ref="E55:E56"/>
    <mergeCell ref="F55:F56"/>
    <mergeCell ref="I53:I54"/>
    <mergeCell ref="J53:J54"/>
    <mergeCell ref="K53:K54"/>
    <mergeCell ref="L53:L54"/>
    <mergeCell ref="M53:M54"/>
    <mergeCell ref="N53:N54"/>
    <mergeCell ref="M51:M52"/>
    <mergeCell ref="N51:N52"/>
    <mergeCell ref="A53:A54"/>
    <mergeCell ref="B53:B54"/>
    <mergeCell ref="C53:C54"/>
    <mergeCell ref="D53:D54"/>
    <mergeCell ref="E53:E54"/>
    <mergeCell ref="F53:F54"/>
    <mergeCell ref="G53:G54"/>
    <mergeCell ref="H53:H54"/>
    <mergeCell ref="G51:G52"/>
    <mergeCell ref="H51:H52"/>
    <mergeCell ref="I51:I52"/>
    <mergeCell ref="J51:J52"/>
    <mergeCell ref="K51:K52"/>
    <mergeCell ref="L51:L52"/>
    <mergeCell ref="A51:A52"/>
    <mergeCell ref="B51:B52"/>
    <mergeCell ref="C51:C52"/>
    <mergeCell ref="D51:D52"/>
    <mergeCell ref="E51:E52"/>
    <mergeCell ref="F51:F52"/>
    <mergeCell ref="I49:I50"/>
    <mergeCell ref="J49:J50"/>
    <mergeCell ref="K49:K50"/>
    <mergeCell ref="L49:L50"/>
    <mergeCell ref="M49:M50"/>
    <mergeCell ref="N49:N50"/>
    <mergeCell ref="M47:M48"/>
    <mergeCell ref="N47:N48"/>
    <mergeCell ref="A49:A50"/>
    <mergeCell ref="B49:B50"/>
    <mergeCell ref="C49:C50"/>
    <mergeCell ref="D49:D50"/>
    <mergeCell ref="E49:E50"/>
    <mergeCell ref="F49:F50"/>
    <mergeCell ref="G49:G50"/>
    <mergeCell ref="H49:H50"/>
    <mergeCell ref="G47:G48"/>
    <mergeCell ref="H47:H48"/>
    <mergeCell ref="I47:I48"/>
    <mergeCell ref="J47:J48"/>
    <mergeCell ref="K47:K48"/>
    <mergeCell ref="L47:L48"/>
    <mergeCell ref="A47:A48"/>
    <mergeCell ref="B47:B48"/>
    <mergeCell ref="C47:C48"/>
    <mergeCell ref="D47:D48"/>
    <mergeCell ref="E47:E48"/>
    <mergeCell ref="F47:F48"/>
    <mergeCell ref="I45:I46"/>
    <mergeCell ref="J45:J46"/>
    <mergeCell ref="K45:K46"/>
    <mergeCell ref="L45:L46"/>
    <mergeCell ref="M45:M46"/>
    <mergeCell ref="N45:N46"/>
    <mergeCell ref="M43:M44"/>
    <mergeCell ref="N43:N44"/>
    <mergeCell ref="A45:A46"/>
    <mergeCell ref="B45:B46"/>
    <mergeCell ref="C45:C46"/>
    <mergeCell ref="D45:D46"/>
    <mergeCell ref="E45:E46"/>
    <mergeCell ref="F45:F46"/>
    <mergeCell ref="G45:G46"/>
    <mergeCell ref="H45:H46"/>
    <mergeCell ref="G43:G44"/>
    <mergeCell ref="H43:H44"/>
    <mergeCell ref="I43:I44"/>
    <mergeCell ref="J43:J44"/>
    <mergeCell ref="K43:K44"/>
    <mergeCell ref="L43:L44"/>
    <mergeCell ref="A43:A44"/>
    <mergeCell ref="B43:B44"/>
    <mergeCell ref="C43:C44"/>
    <mergeCell ref="D43:D44"/>
    <mergeCell ref="E43:E44"/>
    <mergeCell ref="F43:F44"/>
    <mergeCell ref="I41:I42"/>
    <mergeCell ref="J41:J42"/>
    <mergeCell ref="K41:K42"/>
    <mergeCell ref="L41:L42"/>
    <mergeCell ref="M41:M42"/>
    <mergeCell ref="N41:N42"/>
    <mergeCell ref="M39:M40"/>
    <mergeCell ref="N39:N40"/>
    <mergeCell ref="A41:A42"/>
    <mergeCell ref="B41:B42"/>
    <mergeCell ref="C41:C42"/>
    <mergeCell ref="D41:D42"/>
    <mergeCell ref="E41:E42"/>
    <mergeCell ref="F41:F42"/>
    <mergeCell ref="G41:G42"/>
    <mergeCell ref="H41:H42"/>
    <mergeCell ref="G39:G40"/>
    <mergeCell ref="H39:H40"/>
    <mergeCell ref="I39:I40"/>
    <mergeCell ref="J39:J40"/>
    <mergeCell ref="K39:K40"/>
    <mergeCell ref="L39:L40"/>
    <mergeCell ref="A39:A40"/>
    <mergeCell ref="B39:B40"/>
    <mergeCell ref="C39:C40"/>
    <mergeCell ref="D39:D40"/>
    <mergeCell ref="E39:E40"/>
    <mergeCell ref="F39:F40"/>
    <mergeCell ref="I37:I38"/>
    <mergeCell ref="J37:J38"/>
    <mergeCell ref="K37:K38"/>
    <mergeCell ref="L37:L38"/>
    <mergeCell ref="M37:M38"/>
    <mergeCell ref="N37:N38"/>
    <mergeCell ref="M35:M36"/>
    <mergeCell ref="N35:N36"/>
    <mergeCell ref="A37:A38"/>
    <mergeCell ref="B37:B38"/>
    <mergeCell ref="C37:C38"/>
    <mergeCell ref="D37:D38"/>
    <mergeCell ref="E37:E38"/>
    <mergeCell ref="F37:F38"/>
    <mergeCell ref="G37:G38"/>
    <mergeCell ref="H37:H38"/>
    <mergeCell ref="G35:G36"/>
    <mergeCell ref="H35:H36"/>
    <mergeCell ref="I35:I36"/>
    <mergeCell ref="J35:J36"/>
    <mergeCell ref="K35:K36"/>
    <mergeCell ref="L35:L36"/>
    <mergeCell ref="A35:A36"/>
    <mergeCell ref="B35:B36"/>
    <mergeCell ref="C35:C36"/>
    <mergeCell ref="D35:D36"/>
    <mergeCell ref="E35:E36"/>
    <mergeCell ref="F35:F36"/>
    <mergeCell ref="I33:I34"/>
    <mergeCell ref="J33:J34"/>
    <mergeCell ref="K33:K34"/>
    <mergeCell ref="L33:L34"/>
    <mergeCell ref="M33:M34"/>
    <mergeCell ref="N33:N34"/>
    <mergeCell ref="M31:M32"/>
    <mergeCell ref="N31:N32"/>
    <mergeCell ref="A33:A34"/>
    <mergeCell ref="B33:B34"/>
    <mergeCell ref="C33:C34"/>
    <mergeCell ref="D33:D34"/>
    <mergeCell ref="E33:E34"/>
    <mergeCell ref="F33:F34"/>
    <mergeCell ref="G33:G34"/>
    <mergeCell ref="H33:H34"/>
    <mergeCell ref="G31:G32"/>
    <mergeCell ref="H31:H32"/>
    <mergeCell ref="I31:I32"/>
    <mergeCell ref="J31:J32"/>
    <mergeCell ref="K31:K32"/>
    <mergeCell ref="L31:L32"/>
    <mergeCell ref="A31:A32"/>
    <mergeCell ref="B31:B32"/>
    <mergeCell ref="C31:C32"/>
    <mergeCell ref="D31:D32"/>
    <mergeCell ref="E31:E32"/>
    <mergeCell ref="F31:F32"/>
    <mergeCell ref="I29:I30"/>
    <mergeCell ref="J29:J30"/>
    <mergeCell ref="K29:K30"/>
    <mergeCell ref="L29:L30"/>
    <mergeCell ref="M29:M30"/>
    <mergeCell ref="N29:N30"/>
    <mergeCell ref="M27:M28"/>
    <mergeCell ref="N27:N28"/>
    <mergeCell ref="A29:A30"/>
    <mergeCell ref="B29:B30"/>
    <mergeCell ref="C29:C30"/>
    <mergeCell ref="D29:D30"/>
    <mergeCell ref="E29:E30"/>
    <mergeCell ref="F29:F30"/>
    <mergeCell ref="G29:G30"/>
    <mergeCell ref="H29:H30"/>
    <mergeCell ref="G27:G28"/>
    <mergeCell ref="H27:H28"/>
    <mergeCell ref="I27:I28"/>
    <mergeCell ref="J27:J28"/>
    <mergeCell ref="K27:K28"/>
    <mergeCell ref="L27:L28"/>
    <mergeCell ref="A27:A28"/>
    <mergeCell ref="B27:B28"/>
    <mergeCell ref="C27:C28"/>
    <mergeCell ref="D27:D28"/>
    <mergeCell ref="E27:E28"/>
    <mergeCell ref="F27:F28"/>
    <mergeCell ref="I25:I26"/>
    <mergeCell ref="J25:J26"/>
    <mergeCell ref="K25:K26"/>
    <mergeCell ref="L25:L26"/>
    <mergeCell ref="M25:M26"/>
    <mergeCell ref="N25:N26"/>
    <mergeCell ref="M23:M24"/>
    <mergeCell ref="N23:N24"/>
    <mergeCell ref="A25:A26"/>
    <mergeCell ref="B25:B26"/>
    <mergeCell ref="C25:C26"/>
    <mergeCell ref="D25:D26"/>
    <mergeCell ref="E25:E26"/>
    <mergeCell ref="F25:F26"/>
    <mergeCell ref="G25:G26"/>
    <mergeCell ref="H25:H26"/>
    <mergeCell ref="G23:G24"/>
    <mergeCell ref="H23:H24"/>
    <mergeCell ref="I23:I24"/>
    <mergeCell ref="J23:J24"/>
    <mergeCell ref="K23:K24"/>
    <mergeCell ref="L23:L24"/>
    <mergeCell ref="A23:A24"/>
    <mergeCell ref="B23:B24"/>
    <mergeCell ref="C23:C24"/>
    <mergeCell ref="D23:D24"/>
    <mergeCell ref="E23:E24"/>
    <mergeCell ref="F23:F24"/>
    <mergeCell ref="I21:I22"/>
    <mergeCell ref="J21:J22"/>
    <mergeCell ref="K21:K22"/>
    <mergeCell ref="L21:L22"/>
    <mergeCell ref="M21:M22"/>
    <mergeCell ref="N21:N22"/>
    <mergeCell ref="M19:M20"/>
    <mergeCell ref="N19:N20"/>
    <mergeCell ref="A21:A22"/>
    <mergeCell ref="B21:B22"/>
    <mergeCell ref="C21:C22"/>
    <mergeCell ref="D21:D22"/>
    <mergeCell ref="E21:E22"/>
    <mergeCell ref="F21:F22"/>
    <mergeCell ref="G21:G22"/>
    <mergeCell ref="H21:H22"/>
    <mergeCell ref="G19:G20"/>
    <mergeCell ref="H19:H20"/>
    <mergeCell ref="I19:I20"/>
    <mergeCell ref="J19:J20"/>
    <mergeCell ref="K19:K20"/>
    <mergeCell ref="L19:L20"/>
    <mergeCell ref="A19:A20"/>
    <mergeCell ref="B19:B20"/>
    <mergeCell ref="C19:C20"/>
    <mergeCell ref="D19:D20"/>
    <mergeCell ref="E19:E20"/>
    <mergeCell ref="F19:F20"/>
    <mergeCell ref="I17:I18"/>
    <mergeCell ref="J17:J18"/>
    <mergeCell ref="K17:K18"/>
    <mergeCell ref="L17:L18"/>
    <mergeCell ref="M17:M18"/>
    <mergeCell ref="N17:N18"/>
    <mergeCell ref="M15:M16"/>
    <mergeCell ref="N15:N16"/>
    <mergeCell ref="A17:A18"/>
    <mergeCell ref="B17:B18"/>
    <mergeCell ref="C17:C18"/>
    <mergeCell ref="D17:D18"/>
    <mergeCell ref="E17:E18"/>
    <mergeCell ref="F17:F18"/>
    <mergeCell ref="G17:G18"/>
    <mergeCell ref="H17:H18"/>
    <mergeCell ref="G15:G16"/>
    <mergeCell ref="H15:H16"/>
    <mergeCell ref="I15:I16"/>
    <mergeCell ref="J15:J16"/>
    <mergeCell ref="K15:K16"/>
    <mergeCell ref="L15:L16"/>
    <mergeCell ref="A15:A16"/>
    <mergeCell ref="B15:B16"/>
    <mergeCell ref="C15:C16"/>
    <mergeCell ref="D15:D16"/>
    <mergeCell ref="E15:E16"/>
    <mergeCell ref="F15:F16"/>
    <mergeCell ref="A13:A14"/>
    <mergeCell ref="B13:B14"/>
    <mergeCell ref="C13:C14"/>
    <mergeCell ref="D13:D14"/>
    <mergeCell ref="E13:E14"/>
    <mergeCell ref="F13:F14"/>
    <mergeCell ref="G13:G14"/>
    <mergeCell ref="H13:H14"/>
    <mergeCell ref="G11:G12"/>
    <mergeCell ref="H11:H12"/>
    <mergeCell ref="A11:A12"/>
    <mergeCell ref="B11:B12"/>
    <mergeCell ref="K9:K10"/>
    <mergeCell ref="L9:L10"/>
    <mergeCell ref="M9:M10"/>
    <mergeCell ref="I13:I14"/>
    <mergeCell ref="J13:J14"/>
    <mergeCell ref="K13:K14"/>
    <mergeCell ref="L13:L14"/>
    <mergeCell ref="M13:M14"/>
    <mergeCell ref="N13:N14"/>
    <mergeCell ref="M11:M12"/>
    <mergeCell ref="N11:N12"/>
    <mergeCell ref="I11:I12"/>
    <mergeCell ref="J11:J12"/>
    <mergeCell ref="K11:K12"/>
    <mergeCell ref="L11:L12"/>
    <mergeCell ref="D7:D8"/>
    <mergeCell ref="E7:E8"/>
    <mergeCell ref="F7:F8"/>
    <mergeCell ref="C11:C12"/>
    <mergeCell ref="D11:D12"/>
    <mergeCell ref="E11:E12"/>
    <mergeCell ref="F11:F12"/>
    <mergeCell ref="I9:I10"/>
    <mergeCell ref="J9:J10"/>
    <mergeCell ref="D3:D4"/>
    <mergeCell ref="E3:E4"/>
    <mergeCell ref="F3:F4"/>
    <mergeCell ref="I5:I6"/>
    <mergeCell ref="N9:N10"/>
    <mergeCell ref="M7:M8"/>
    <mergeCell ref="N7:N8"/>
    <mergeCell ref="A9:A10"/>
    <mergeCell ref="B9:B10"/>
    <mergeCell ref="C9:C10"/>
    <mergeCell ref="D9:D10"/>
    <mergeCell ref="E9:E10"/>
    <mergeCell ref="F9:F10"/>
    <mergeCell ref="G9:G10"/>
    <mergeCell ref="H9:H10"/>
    <mergeCell ref="G7:G8"/>
    <mergeCell ref="H7:H8"/>
    <mergeCell ref="I7:I8"/>
    <mergeCell ref="J7:J8"/>
    <mergeCell ref="K7:K8"/>
    <mergeCell ref="L7:L8"/>
    <mergeCell ref="A7:A8"/>
    <mergeCell ref="B7:B8"/>
    <mergeCell ref="C7:C8"/>
    <mergeCell ref="J5:J6"/>
    <mergeCell ref="K5:K6"/>
    <mergeCell ref="L5:L6"/>
    <mergeCell ref="M5:M6"/>
    <mergeCell ref="N5:N6"/>
    <mergeCell ref="M3:M4"/>
    <mergeCell ref="N3:N4"/>
    <mergeCell ref="A5:A6"/>
    <mergeCell ref="B5:B6"/>
    <mergeCell ref="C5:C6"/>
    <mergeCell ref="D5:D6"/>
    <mergeCell ref="E5:E6"/>
    <mergeCell ref="F5:F6"/>
    <mergeCell ref="G5:G6"/>
    <mergeCell ref="H5:H6"/>
    <mergeCell ref="G3:G4"/>
    <mergeCell ref="H3:H4"/>
    <mergeCell ref="I3:I4"/>
    <mergeCell ref="J3:J4"/>
    <mergeCell ref="K3:K4"/>
    <mergeCell ref="L3:L4"/>
    <mergeCell ref="A3:A4"/>
    <mergeCell ref="B3:B4"/>
    <mergeCell ref="C3:C4"/>
  </mergeCells>
  <phoneticPr fontId="1"/>
  <dataValidations count="1">
    <dataValidation type="list" allowBlank="1" sqref="P3" xr:uid="{1513FBC8-BCBA-43F8-B56A-64E6CE4DAD8E}">
      <formula1>INDIRECT($E$3)</formula1>
    </dataValidation>
  </dataValidations>
  <pageMargins left="0.70866141732283472" right="0.70866141732283472" top="0.74803149606299213" bottom="0.74803149606299213" header="0.31496062992125984" footer="0.31496062992125984"/>
  <pageSetup paperSize="8" scale="26" orientation="landscape" r:id="rId1"/>
  <extLst>
    <ext xmlns:x14="http://schemas.microsoft.com/office/spreadsheetml/2009/9/main" uri="{CCE6A557-97BC-4b89-ADB6-D9C93CAAB3DF}">
      <x14:dataValidations xmlns:xm="http://schemas.microsoft.com/office/excel/2006/main" count="10">
        <x14:dataValidation type="list" allowBlank="1" xr:uid="{9C0F3D09-82C3-45BC-83DE-352CE9B42480}">
          <x14:formula1>
            <xm:f>【保健所タブ】選択項目!$H$18:$H$24</xm:f>
          </x14:formula1>
          <xm:sqref>P100:AS100 P6:AS6 P4:AS4 P10:AS10 P12:AS12 P14:AS14 P16:AS16 P18:AS18 P22:AS22 P26:AS26 P30:AS30 P34:AS34 P38:AS38 P42:AS42 P46:AS46 P50:AS50 P54:AS54 P58:AS58 P62:AS62 P66:AS66 P70:AS70 P74:AS74 P78:AS78 P82:AS82 P86:AS86 P90:AS90 P94:AS94 P98:AS98 P102:AS102 P20:AS20 P24:AS24 P28:AS28 P32:AS32 P36:AS36 P40:AS40 P44:AS44 P48:AS48 P52:AS52 P56:AS56 P60:AS60 P64:AS64 P68:AS68 P72:AS72 P76:AS76 P80:AS80 P84:AS84 P88:AS88 P92:AS92 P96:AS96 P8:AS8</xm:sqref>
        </x14:dataValidation>
        <x14:dataValidation type="list" allowBlank="1" xr:uid="{5991C0FF-A2A1-4D87-8CD5-D2467B0CB466}">
          <x14:formula1>
            <xm:f>【保健所タブ】選択項目!$H$2:$H$16</xm:f>
          </x14:formula1>
          <xm:sqref>P99:AS99 P5:AS5 Q3:AS3 P9:AS9 P11:AS11 P13:AS13 P15:AS15 P17:AS17 P21:AS21 P25:AS25 P29:AS29 P33:AS33 P37:AS37 P41:AS41 P45:AS45 P49:AS49 P53:AS53 P57:AS57 P61:AS61 P65:AS65 P69:AS69 P73:AS73 P77:AS77 P81:AS81 P85:AS85 P89:AS89 P93:AS93 P97:AS97 P101:AS101 P19:AS19 P23:AS23 P27:AS27 P31:AS31 P35:AS35 P39:AS39 P43:AS43 P47:AS47 P51:AS51 P55:AS55 P59:AS59 P63:AS63 P67:AS67 P71:AS71 P75:AS75 P79:AS79 P83:AS83 P87:AS87 P91:AS91 P95:AS95 P7:AS7</xm:sqref>
        </x14:dataValidation>
        <x14:dataValidation type="list" allowBlank="1" xr:uid="{51FC55D7-2A93-4B38-B356-300ED72183D6}">
          <x14:formula1>
            <xm:f>【保健所タブ】選択項目!$A$2:$A$5</xm:f>
          </x14:formula1>
          <xm:sqref>C3:C4</xm:sqref>
        </x14:dataValidation>
        <x14:dataValidation type="list" allowBlank="1" xr:uid="{F15FFC31-0A57-4ACC-8537-E36E59FF4F0F}">
          <x14:formula1>
            <xm:f>【保健所タブ】選択項目!$F$2:$F$5</xm:f>
          </x14:formula1>
          <xm:sqref>L3:L102</xm:sqref>
        </x14:dataValidation>
        <x14:dataValidation type="list" allowBlank="1" xr:uid="{7AAA1A59-E06C-4950-8CED-E05E86BD13DD}">
          <x14:formula1>
            <xm:f>【保健所タブ】選択項目!$D$2:$D$5</xm:f>
          </x14:formula1>
          <xm:sqref>J3:J102</xm:sqref>
        </x14:dataValidation>
        <x14:dataValidation type="list" allowBlank="1" xr:uid="{58373B3D-8313-4712-A182-C3215E4888F6}">
          <x14:formula1>
            <xm:f>【保健所タブ】選択項目!$C$2:$C$5</xm:f>
          </x14:formula1>
          <xm:sqref>I3:I6</xm:sqref>
        </x14:dataValidation>
        <x14:dataValidation type="list" allowBlank="1" xr:uid="{18AD7413-454B-4CDA-BD83-BF37295E06B2}">
          <x14:formula1>
            <xm:f>【保健所タブ】選択項目!$G$2:$G$6</xm:f>
          </x14:formula1>
          <xm:sqref>M3 M99 M95 M91 M87 M83 M79 M75 M71 M67 M63 M59 M55 M51 M47 M43 M39 M35 M31 M27 M23 M19 M101 M97 M93 M89 M85 M81 M77 M73 M69 M65 M61 M57 M53 M49 M45 M41 M37 M33 M29 M25 M21 M17 M15 M13 M11 M9 M7 M5</xm:sqref>
        </x14:dataValidation>
        <x14:dataValidation type="list" allowBlank="1" xr:uid="{4919D5AB-5AEE-4BC8-AEC3-5AC12330CDC2}">
          <x14:formula1>
            <xm:f>【保健所タブ】選択項目!$E$2:$E$5</xm:f>
          </x14:formula1>
          <xm:sqref>K99 K5 K3 K7 K9 K11 K13 K15 K17 K21 K25 K29 K33 K37 K41 K45 K49 K53 K57 K61 K65 K69 K73 K77 K81 K85 K89 K93 K97 K101 K19 K23 K27 K31 K35 K39 K43 K47 K51 K55 K59 K63 K67 K71 K75 K79 K83 K87 K91 K95</xm:sqref>
        </x14:dataValidation>
        <x14:dataValidation type="list" allowBlank="1" xr:uid="{745E770D-56FF-4282-9560-C9E5B538F1CA}">
          <x14:formula1>
            <xm:f>【保健所タブ】選択項目!$D$2:$D$4</xm:f>
          </x14:formula1>
          <xm:sqref>I95 I99 I7 I11 I13 I15 I17 I23 I25 I29 I33 I37 I43 I45 I49 I53 I57 I61 I65 I69 I73 I77 I81 I85 I89 I93 I97 I21 I19 I41 I27 I31 I35 I39 I101 I47 I51 I55 I59 I63 I67 I71 I75 I79 I83 I87 I91 I9</xm:sqref>
        </x14:dataValidation>
        <x14:dataValidation type="list" allowBlank="1" xr:uid="{1C50B49B-42B1-4895-B3B8-F0BBD16C1D4F}">
          <x14:formula1>
            <xm:f>【保健所タブ】選択項目!$B$2:$B$8</xm:f>
          </x14:formula1>
          <xm:sqref>E3 E99 E95 E91 E87 E83 E79 E75 E71 E67 E63 E59 E55 E51 E47 E43 E39 E35 E31 E27 E23 E19 E101 E97 E93 E89 E85 E81 E77 E73 E69 E65 E61 E57 E53 E49 E45 E41 E37 E33 E29 E25 E21 E17 E15 E13 E11 E9 E7 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9C67-EE93-4EA4-8FA0-656BB9F576BB}">
  <dimension ref="A1:T85"/>
  <sheetViews>
    <sheetView workbookViewId="0">
      <selection activeCell="R7" sqref="R7"/>
    </sheetView>
  </sheetViews>
  <sheetFormatPr defaultRowHeight="17.5" x14ac:dyDescent="0.6"/>
  <cols>
    <col min="3" max="3" width="12.78515625" bestFit="1" customWidth="1"/>
    <col min="13" max="16" width="6" bestFit="1" customWidth="1"/>
  </cols>
  <sheetData>
    <row r="1" spans="1:20" ht="18" thickBot="1" x14ac:dyDescent="0.65">
      <c r="A1" s="35" t="s">
        <v>68</v>
      </c>
      <c r="B1" s="102" t="s">
        <v>69</v>
      </c>
      <c r="C1" s="101"/>
      <c r="M1" s="103" t="s">
        <v>70</v>
      </c>
      <c r="N1" s="103"/>
      <c r="O1" s="103"/>
      <c r="P1" s="103"/>
      <c r="Q1" s="104" t="s">
        <v>71</v>
      </c>
      <c r="R1" s="104"/>
      <c r="S1" s="104"/>
      <c r="T1" s="104"/>
    </row>
    <row r="2" spans="1:20" ht="29" customHeight="1" thickBot="1" x14ac:dyDescent="0.65">
      <c r="A2" s="35" t="s">
        <v>72</v>
      </c>
      <c r="B2" s="102" t="s">
        <v>73</v>
      </c>
      <c r="C2" s="101"/>
      <c r="M2" s="105" t="s">
        <v>74</v>
      </c>
      <c r="N2" s="105"/>
      <c r="O2" s="105" t="s">
        <v>75</v>
      </c>
      <c r="P2" s="105"/>
      <c r="Q2" s="106" t="s">
        <v>76</v>
      </c>
      <c r="R2" s="107" t="s">
        <v>77</v>
      </c>
      <c r="S2" s="109" t="s">
        <v>78</v>
      </c>
      <c r="T2" s="109" t="s">
        <v>79</v>
      </c>
    </row>
    <row r="3" spans="1:20" ht="18" thickBot="1" x14ac:dyDescent="0.65">
      <c r="A3" s="35" t="s">
        <v>80</v>
      </c>
      <c r="B3" s="100" t="s">
        <v>81</v>
      </c>
      <c r="C3" s="101"/>
      <c r="M3" s="36" t="s">
        <v>82</v>
      </c>
      <c r="N3" s="36" t="s">
        <v>83</v>
      </c>
      <c r="O3" s="37" t="s">
        <v>82</v>
      </c>
      <c r="P3" s="37" t="s">
        <v>83</v>
      </c>
      <c r="Q3" s="106"/>
      <c r="R3" s="108"/>
      <c r="S3" s="110"/>
      <c r="T3" s="110"/>
    </row>
    <row r="4" spans="1:20" ht="17.5" customHeight="1" thickBot="1" x14ac:dyDescent="0.65">
      <c r="A4" s="35" t="s">
        <v>84</v>
      </c>
      <c r="B4" s="100" t="s">
        <v>85</v>
      </c>
      <c r="C4" s="101"/>
      <c r="M4" s="38">
        <f>SUMIF(9:9, "利用者", 10:10)</f>
        <v>0</v>
      </c>
      <c r="N4" s="38">
        <f>SUMIF(9:9, "職員", 10:10)</f>
        <v>0</v>
      </c>
      <c r="O4" s="38">
        <f>SUMIF(9:9, "利用者", 46:46)</f>
        <v>0</v>
      </c>
      <c r="P4" s="38">
        <f>SUMIF(9:9, "職員", 46:46)</f>
        <v>0</v>
      </c>
      <c r="Q4" s="39" t="s">
        <v>86</v>
      </c>
      <c r="R4" s="40" t="s">
        <v>87</v>
      </c>
      <c r="S4" s="40" t="s">
        <v>88</v>
      </c>
      <c r="T4" s="40" t="s">
        <v>89</v>
      </c>
    </row>
    <row r="5" spans="1:20" ht="17.5" customHeight="1" x14ac:dyDescent="0.6">
      <c r="M5" s="74"/>
      <c r="N5" s="74"/>
      <c r="O5" s="74"/>
      <c r="P5" s="74"/>
      <c r="Q5" s="75"/>
      <c r="R5" s="75"/>
      <c r="S5" s="75"/>
      <c r="T5" s="75"/>
    </row>
    <row r="6" spans="1:20" x14ac:dyDescent="0.6">
      <c r="B6" s="41" t="e">
        <f>TEXT($B$1,"G/標準")&amp;"における属性別"&amp;TEXT($B$2,"G/標準")&amp;"の発生状況　
　（"&amp;TEXT($B$12,"m月d日")&amp;"～"&amp;TEXT($B$3,"m月d日")&amp;"の発生状況、"&amp;TEXT($B$3,"m月d日")&amp;"時点、n="&amp;TEXT($L$46,"G/標準")&amp;"）"</f>
        <v>#VALUE!</v>
      </c>
      <c r="C6" s="42"/>
      <c r="D6" s="42"/>
      <c r="E6" s="42"/>
      <c r="F6" s="42"/>
      <c r="G6" s="42"/>
      <c r="H6" s="42"/>
      <c r="I6" s="42"/>
      <c r="K6" s="42"/>
    </row>
    <row r="7" spans="1:20" ht="18" thickBot="1" x14ac:dyDescent="0.65">
      <c r="B7" s="43" t="s">
        <v>90</v>
      </c>
      <c r="C7" s="44" t="e">
        <f>C46/C10</f>
        <v>#VALUE!</v>
      </c>
      <c r="D7" s="44" t="e">
        <f>D46/D10</f>
        <v>#VALUE!</v>
      </c>
      <c r="E7" s="44" t="e">
        <f>E46/E10</f>
        <v>#VALUE!</v>
      </c>
      <c r="F7" s="44" t="e">
        <f t="shared" ref="F7:I7" si="0">F46/F10</f>
        <v>#VALUE!</v>
      </c>
      <c r="G7" s="44" t="e">
        <f t="shared" si="0"/>
        <v>#VALUE!</v>
      </c>
      <c r="H7" s="44" t="e">
        <f t="shared" si="0"/>
        <v>#VALUE!</v>
      </c>
      <c r="I7" s="44" t="e">
        <f t="shared" si="0"/>
        <v>#VALUE!</v>
      </c>
      <c r="J7" s="44" t="e">
        <f>J46/J10</f>
        <v>#VALUE!</v>
      </c>
      <c r="K7" s="44" t="e">
        <f>K46/K10</f>
        <v>#VALUE!</v>
      </c>
    </row>
    <row r="8" spans="1:20" ht="18" thickBot="1" x14ac:dyDescent="0.65">
      <c r="B8" s="45" t="s">
        <v>91</v>
      </c>
      <c r="C8" s="46" t="s">
        <v>14</v>
      </c>
      <c r="D8" s="46" t="s">
        <v>115</v>
      </c>
      <c r="E8" s="46" t="s">
        <v>8</v>
      </c>
      <c r="F8" s="46" t="s">
        <v>16</v>
      </c>
      <c r="G8" s="46" t="s">
        <v>17</v>
      </c>
      <c r="H8" s="46" t="s">
        <v>18</v>
      </c>
      <c r="I8" s="46" t="s">
        <v>19</v>
      </c>
      <c r="J8" s="46" t="s">
        <v>92</v>
      </c>
      <c r="K8" s="46" t="s">
        <v>92</v>
      </c>
    </row>
    <row r="9" spans="1:20" ht="18" thickBot="1" x14ac:dyDescent="0.65">
      <c r="B9" s="45" t="s">
        <v>93</v>
      </c>
      <c r="C9" s="47" t="s">
        <v>109</v>
      </c>
      <c r="D9" s="47" t="s">
        <v>110</v>
      </c>
      <c r="E9" s="47" t="s">
        <v>110</v>
      </c>
      <c r="F9" s="47" t="s">
        <v>110</v>
      </c>
      <c r="G9" s="47" t="s">
        <v>110</v>
      </c>
      <c r="H9" s="47" t="s">
        <v>110</v>
      </c>
      <c r="I9" s="47" t="s">
        <v>110</v>
      </c>
      <c r="J9" s="47" t="s">
        <v>94</v>
      </c>
      <c r="K9" s="47" t="s">
        <v>94</v>
      </c>
    </row>
    <row r="10" spans="1:20" ht="18" thickBot="1" x14ac:dyDescent="0.65">
      <c r="B10" s="45" t="s">
        <v>95</v>
      </c>
      <c r="C10" s="47" t="s">
        <v>96</v>
      </c>
      <c r="D10" s="47" t="s">
        <v>96</v>
      </c>
      <c r="E10" s="47" t="s">
        <v>96</v>
      </c>
      <c r="F10" s="47" t="s">
        <v>96</v>
      </c>
      <c r="G10" s="47" t="s">
        <v>96</v>
      </c>
      <c r="H10" s="47" t="s">
        <v>96</v>
      </c>
      <c r="I10" s="47" t="s">
        <v>96</v>
      </c>
      <c r="J10" s="47" t="s">
        <v>96</v>
      </c>
      <c r="K10" s="47" t="s">
        <v>96</v>
      </c>
    </row>
    <row r="11" spans="1:20" ht="15" customHeight="1" x14ac:dyDescent="0.6">
      <c r="C11" s="48" t="str">
        <f>TEXT(C8,"G/標準")&amp;"(n="&amp;TEXT(IF(SUM(C15:C44),SUM(C15:C44),0),"G/標準")&amp;")"</f>
        <v>利用者(n=0)</v>
      </c>
      <c r="D11" s="48" t="str">
        <f>TEXT(D8,"G/標準")&amp;"(n="&amp;TEXT(IF(SUM(D15:D44),SUM(D15:D44),0),"G/標準")&amp;")"</f>
        <v>介護職(n=0)</v>
      </c>
      <c r="E11" s="48" t="str">
        <f>TEXT(E8,"G/標準")&amp;"(n="&amp;TEXT(IF(SUM(E15:E44),SUM(E15:E44),0),"G/標準")&amp;")"</f>
        <v>看護師(n=0)</v>
      </c>
      <c r="F11" s="48" t="str">
        <f t="shared" ref="F11:I11" si="1">TEXT(F8,"G/標準")&amp;"(n="&amp;TEXT(IF(SUM(F15:F44),SUM(F15:F44),0),"G/標準")&amp;")"</f>
        <v>リハビリスタッフ(n=0)</v>
      </c>
      <c r="G11" s="48" t="str">
        <f t="shared" si="1"/>
        <v>調理師(n=0)</v>
      </c>
      <c r="H11" s="48" t="str">
        <f t="shared" si="1"/>
        <v>事務職(n=0)</v>
      </c>
      <c r="I11" s="48" t="str">
        <f t="shared" si="1"/>
        <v>その他（●●）(n=0)</v>
      </c>
      <c r="J11" s="48" t="str">
        <f>TEXT(J8,"G/標準")&amp;"(n="&amp;TEXT(IF(SUM(J15:J44),SUM(J15:J44),0),"G/標準")&amp;")"</f>
        <v>★属性を入力(n=0)</v>
      </c>
      <c r="K11" s="48" t="str">
        <f>TEXT(K8,"G/標準")&amp;"(n="&amp;TEXT(IF(SUM(K15:K44),SUM(K15:K44),0),"G/標準")&amp;")"</f>
        <v>★属性を入力(n=0)</v>
      </c>
    </row>
    <row r="12" spans="1:20" ht="1" customHeight="1" x14ac:dyDescent="0.6">
      <c r="B12" s="49">
        <f t="shared" ref="B12:B13" si="2">B13-1</f>
        <v>-3</v>
      </c>
      <c r="C12" s="48">
        <f>COUNTIFS(ラインリスト!$F:$F,$B12,ラインリスト!$E:$E,C$8)</f>
        <v>0</v>
      </c>
      <c r="D12" s="48">
        <f>COUNTIFS(ラインリスト!$F:$F,$B12,ラインリスト!$E:$E,D$8)</f>
        <v>0</v>
      </c>
      <c r="E12" s="48">
        <f>COUNTIFS(ラインリスト!$F:$F,$B12,ラインリスト!$E:$E,E$8)</f>
        <v>0</v>
      </c>
      <c r="F12" s="48">
        <f>COUNTIFS(ラインリスト!$F:$F,$B12,ラインリスト!$E:$E,F$8)</f>
        <v>0</v>
      </c>
      <c r="G12" s="48">
        <f>COUNTIFS(ラインリスト!$F:$F,$B12,ラインリスト!$E:$E,G$8)</f>
        <v>0</v>
      </c>
      <c r="H12" s="48">
        <f>COUNTIFS(ラインリスト!$F:$F,$B12,ラインリスト!$E:$E,H$8)</f>
        <v>0</v>
      </c>
      <c r="I12" s="48">
        <f>COUNTIFS(ラインリスト!$F:$F,$B12,ラインリスト!$E:$E,I$8)</f>
        <v>0</v>
      </c>
      <c r="J12" s="48">
        <f>COUNTIFS(ラインリスト!$F:$F,$B12,ラインリスト!$E:$E,J$8)</f>
        <v>0</v>
      </c>
      <c r="K12" s="48">
        <f>COUNTIFS(ラインリスト!$F:$F,$B12,ラインリスト!$E:$E,K$8)</f>
        <v>0</v>
      </c>
    </row>
    <row r="13" spans="1:20" ht="1" customHeight="1" x14ac:dyDescent="0.6">
      <c r="B13" s="49">
        <f t="shared" si="2"/>
        <v>-2</v>
      </c>
      <c r="C13" s="48">
        <f>COUNTIFS(ラインリスト!$F:$F,$B13,ラインリスト!$E:$E,C$8)</f>
        <v>0</v>
      </c>
      <c r="D13" s="48">
        <f>COUNTIFS(ラインリスト!$F:$F,$B13,ラインリスト!$E:$E,D$8)</f>
        <v>0</v>
      </c>
      <c r="E13" s="48">
        <f>COUNTIFS(ラインリスト!$F:$F,$B13,ラインリスト!$E:$E,E$8)</f>
        <v>0</v>
      </c>
      <c r="F13" s="48">
        <f>COUNTIFS(ラインリスト!$F:$F,$B13,ラインリスト!$E:$E,F$8)</f>
        <v>0</v>
      </c>
      <c r="G13" s="48">
        <f>COUNTIFS(ラインリスト!$F:$F,$B13,ラインリスト!$E:$E,G$8)</f>
        <v>0</v>
      </c>
      <c r="H13" s="48">
        <f>COUNTIFS(ラインリスト!$F:$F,$B13,ラインリスト!$E:$E,H$8)</f>
        <v>0</v>
      </c>
      <c r="I13" s="48">
        <f>COUNTIFS(ラインリスト!$F:$F,$B13,ラインリスト!$E:$E,I$8)</f>
        <v>0</v>
      </c>
      <c r="J13" s="48">
        <f>COUNTIFS(ラインリスト!$F:$F,$B13,ラインリスト!$E:$E,J$8)</f>
        <v>0</v>
      </c>
      <c r="K13" s="48">
        <f>COUNTIFS(ラインリスト!$F:$F,$B13,ラインリスト!$E:$E,K$8)</f>
        <v>0</v>
      </c>
    </row>
    <row r="14" spans="1:20" ht="1" customHeight="1" thickBot="1" x14ac:dyDescent="0.65">
      <c r="B14" s="49">
        <f>B15-1</f>
        <v>-1</v>
      </c>
      <c r="C14" s="48">
        <f>COUNTIFS(ラインリスト!$F:$F,$B14,ラインリスト!$E:$E,C$8)</f>
        <v>0</v>
      </c>
      <c r="D14" s="48">
        <f>COUNTIFS(ラインリスト!$F:$F,$B14,ラインリスト!$E:$E,D$8)</f>
        <v>0</v>
      </c>
      <c r="E14" s="48">
        <f>COUNTIFS(ラインリスト!$F:$F,$B14,ラインリスト!$E:$E,E$8)</f>
        <v>0</v>
      </c>
      <c r="F14" s="48">
        <f>COUNTIFS(ラインリスト!$F:$F,$B14,ラインリスト!$E:$E,F$8)</f>
        <v>0</v>
      </c>
      <c r="G14" s="48">
        <f>COUNTIFS(ラインリスト!$F:$F,$B14,ラインリスト!$E:$E,G$8)</f>
        <v>0</v>
      </c>
      <c r="H14" s="48">
        <f>COUNTIFS(ラインリスト!$F:$F,$B14,ラインリスト!$E:$E,H$8)</f>
        <v>0</v>
      </c>
      <c r="I14" s="48">
        <f>COUNTIFS(ラインリスト!$F:$F,$B14,ラインリスト!$E:$E,I$8)</f>
        <v>0</v>
      </c>
      <c r="J14" s="48">
        <f>COUNTIFS(ラインリスト!$F:$F,$B14,ラインリスト!$E:$E,J$8)</f>
        <v>0</v>
      </c>
      <c r="K14" s="48">
        <f>COUNTIFS(ラインリスト!$F:$F,$B14,ラインリスト!$E:$E,K$8)</f>
        <v>0</v>
      </c>
    </row>
    <row r="15" spans="1:20" ht="15" customHeight="1" thickBot="1" x14ac:dyDescent="0.65">
      <c r="B15" s="65">
        <f>ラインリスト!$F$3</f>
        <v>0</v>
      </c>
      <c r="C15" s="51">
        <f>COUNTIFS(ラインリスト!$F:$F,$B15,ラインリスト!$E:$E,C$8)</f>
        <v>0</v>
      </c>
      <c r="D15" s="51">
        <f>COUNTIFS(ラインリスト!$F:$F,$B15,ラインリスト!$E:$E,D$8)</f>
        <v>0</v>
      </c>
      <c r="E15" s="51">
        <f>COUNTIFS(ラインリスト!$F:$F,$B15,ラインリスト!$E:$E,E$8)</f>
        <v>0</v>
      </c>
      <c r="F15" s="51">
        <f>COUNTIFS(ラインリスト!$F:$F,$B15,ラインリスト!$E:$E,F$8)</f>
        <v>0</v>
      </c>
      <c r="G15" s="51">
        <f>COUNTIFS(ラインリスト!$F:$F,$B15,ラインリスト!$E:$E,G$8)</f>
        <v>0</v>
      </c>
      <c r="H15" s="51">
        <f>COUNTIFS(ラインリスト!$F:$F,$B15,ラインリスト!$E:$E,H$8)</f>
        <v>0</v>
      </c>
      <c r="I15" s="51">
        <f>COUNTIFS(ラインリスト!$F:$F,$B15,ラインリスト!$E:$E,I$8)</f>
        <v>0</v>
      </c>
      <c r="J15" s="51">
        <f>COUNTIFS(ラインリスト!$F:$F,$B15,ラインリスト!$E:$E,J$8)</f>
        <v>0</v>
      </c>
      <c r="K15" s="51">
        <f>COUNTIFS(ラインリスト!$F:$F,$B15,ラインリスト!$E:$E,K$8)</f>
        <v>0</v>
      </c>
    </row>
    <row r="16" spans="1:20" x14ac:dyDescent="0.6">
      <c r="B16" s="66">
        <f>B15+1</f>
        <v>1</v>
      </c>
      <c r="C16" s="51">
        <f>COUNTIFS(ラインリスト!$F:$F,$B16,ラインリスト!$E:$E,C$8)</f>
        <v>0</v>
      </c>
      <c r="D16" s="51">
        <f>COUNTIFS(ラインリスト!$F:$F,$B16,ラインリスト!$E:$E,D$8)</f>
        <v>0</v>
      </c>
      <c r="E16" s="51">
        <f>COUNTIFS(ラインリスト!$F:$F,$B16,ラインリスト!$E:$E,E$8)</f>
        <v>0</v>
      </c>
      <c r="F16" s="51">
        <f>COUNTIFS(ラインリスト!$F:$F,$B16,ラインリスト!$E:$E,F$8)</f>
        <v>0</v>
      </c>
      <c r="G16" s="51">
        <f>COUNTIFS(ラインリスト!$F:$F,$B16,ラインリスト!$E:$E,G$8)</f>
        <v>0</v>
      </c>
      <c r="H16" s="51">
        <f>COUNTIFS(ラインリスト!$F:$F,$B16,ラインリスト!$E:$E,H$8)</f>
        <v>0</v>
      </c>
      <c r="I16" s="51">
        <f>COUNTIFS(ラインリスト!$F:$F,$B16,ラインリスト!$E:$E,I$8)</f>
        <v>0</v>
      </c>
      <c r="J16" s="51">
        <f>COUNTIFS(ラインリスト!$F:$F,$B16,ラインリスト!$E:$E,J$8)</f>
        <v>0</v>
      </c>
      <c r="K16" s="51">
        <f>COUNTIFS(ラインリスト!$F:$F,$B16,ラインリスト!$E:$E,K$8)</f>
        <v>0</v>
      </c>
    </row>
    <row r="17" spans="2:11" x14ac:dyDescent="0.6">
      <c r="B17" s="67">
        <f t="shared" ref="B17:B44" si="3">B16+1</f>
        <v>2</v>
      </c>
      <c r="C17" s="51">
        <f>COUNTIFS(ラインリスト!$F:$F,$B17,ラインリスト!$E:$E,C$8)</f>
        <v>0</v>
      </c>
      <c r="D17" s="51">
        <f>COUNTIFS(ラインリスト!$F:$F,$B17,ラインリスト!$E:$E,D$8)</f>
        <v>0</v>
      </c>
      <c r="E17" s="51">
        <f>COUNTIFS(ラインリスト!$F:$F,$B17,ラインリスト!$E:$E,E$8)</f>
        <v>0</v>
      </c>
      <c r="F17" s="51">
        <f>COUNTIFS(ラインリスト!$F:$F,$B17,ラインリスト!$E:$E,F$8)</f>
        <v>0</v>
      </c>
      <c r="G17" s="51">
        <f>COUNTIFS(ラインリスト!$F:$F,$B17,ラインリスト!$E:$E,G$8)</f>
        <v>0</v>
      </c>
      <c r="H17" s="51">
        <f>COUNTIFS(ラインリスト!$F:$F,$B17,ラインリスト!$E:$E,H$8)</f>
        <v>0</v>
      </c>
      <c r="I17" s="51">
        <f>COUNTIFS(ラインリスト!$F:$F,$B17,ラインリスト!$E:$E,I$8)</f>
        <v>0</v>
      </c>
      <c r="J17" s="51">
        <f>COUNTIFS(ラインリスト!$F:$F,$B17,ラインリスト!$E:$E,J$8)</f>
        <v>0</v>
      </c>
      <c r="K17" s="51">
        <f>COUNTIFS(ラインリスト!$F:$F,$B17,ラインリスト!$E:$E,K$8)</f>
        <v>0</v>
      </c>
    </row>
    <row r="18" spans="2:11" x14ac:dyDescent="0.6">
      <c r="B18" s="67">
        <f t="shared" si="3"/>
        <v>3</v>
      </c>
      <c r="C18" s="51">
        <f>COUNTIFS(ラインリスト!$F:$F,$B18,ラインリスト!$E:$E,C$8)</f>
        <v>0</v>
      </c>
      <c r="D18" s="51">
        <f>COUNTIFS(ラインリスト!$F:$F,$B18,ラインリスト!$E:$E,D$8)</f>
        <v>0</v>
      </c>
      <c r="E18" s="51">
        <f>COUNTIFS(ラインリスト!$F:$F,$B18,ラインリスト!$E:$E,E$8)</f>
        <v>0</v>
      </c>
      <c r="F18" s="51">
        <f>COUNTIFS(ラインリスト!$F:$F,$B18,ラインリスト!$E:$E,F$8)</f>
        <v>0</v>
      </c>
      <c r="G18" s="51">
        <f>COUNTIFS(ラインリスト!$F:$F,$B18,ラインリスト!$E:$E,G$8)</f>
        <v>0</v>
      </c>
      <c r="H18" s="51">
        <f>COUNTIFS(ラインリスト!$F:$F,$B18,ラインリスト!$E:$E,H$8)</f>
        <v>0</v>
      </c>
      <c r="I18" s="51">
        <f>COUNTIFS(ラインリスト!$F:$F,$B18,ラインリスト!$E:$E,I$8)</f>
        <v>0</v>
      </c>
      <c r="J18" s="51">
        <f>COUNTIFS(ラインリスト!$F:$F,$B18,ラインリスト!$E:$E,J$8)</f>
        <v>0</v>
      </c>
      <c r="K18" s="51">
        <f>COUNTIFS(ラインリスト!$F:$F,$B18,ラインリスト!$E:$E,K$8)</f>
        <v>0</v>
      </c>
    </row>
    <row r="19" spans="2:11" x14ac:dyDescent="0.6">
      <c r="B19" s="67">
        <f t="shared" si="3"/>
        <v>4</v>
      </c>
      <c r="C19" s="51">
        <f>COUNTIFS(ラインリスト!$F:$F,$B19,ラインリスト!$E:$E,C$8)</f>
        <v>0</v>
      </c>
      <c r="D19" s="51">
        <f>COUNTIFS(ラインリスト!$F:$F,$B19,ラインリスト!$E:$E,D$8)</f>
        <v>0</v>
      </c>
      <c r="E19" s="51">
        <f>COUNTIFS(ラインリスト!$F:$F,$B19,ラインリスト!$E:$E,E$8)</f>
        <v>0</v>
      </c>
      <c r="F19" s="51">
        <f>COUNTIFS(ラインリスト!$F:$F,$B19,ラインリスト!$E:$E,F$8)</f>
        <v>0</v>
      </c>
      <c r="G19" s="51">
        <f>COUNTIFS(ラインリスト!$F:$F,$B19,ラインリスト!$E:$E,G$8)</f>
        <v>0</v>
      </c>
      <c r="H19" s="51">
        <f>COUNTIFS(ラインリスト!$F:$F,$B19,ラインリスト!$E:$E,H$8)</f>
        <v>0</v>
      </c>
      <c r="I19" s="51">
        <f>COUNTIFS(ラインリスト!$F:$F,$B19,ラインリスト!$E:$E,I$8)</f>
        <v>0</v>
      </c>
      <c r="J19" s="51">
        <f>COUNTIFS(ラインリスト!$F:$F,$B19,ラインリスト!$E:$E,J$8)</f>
        <v>0</v>
      </c>
      <c r="K19" s="51">
        <f>COUNTIFS(ラインリスト!$F:$F,$B19,ラインリスト!$E:$E,K$8)</f>
        <v>0</v>
      </c>
    </row>
    <row r="20" spans="2:11" x14ac:dyDescent="0.6">
      <c r="B20" s="67">
        <f t="shared" si="3"/>
        <v>5</v>
      </c>
      <c r="C20" s="51">
        <f>COUNTIFS(ラインリスト!$F:$F,$B20,ラインリスト!$E:$E,C$8)</f>
        <v>0</v>
      </c>
      <c r="D20" s="51">
        <f>COUNTIFS(ラインリスト!$F:$F,$B20,ラインリスト!$E:$E,D$8)</f>
        <v>0</v>
      </c>
      <c r="E20" s="51">
        <f>COUNTIFS(ラインリスト!$F:$F,$B20,ラインリスト!$E:$E,E$8)</f>
        <v>0</v>
      </c>
      <c r="F20" s="51">
        <f>COUNTIFS(ラインリスト!$F:$F,$B20,ラインリスト!$E:$E,F$8)</f>
        <v>0</v>
      </c>
      <c r="G20" s="51">
        <f>COUNTIFS(ラインリスト!$F:$F,$B20,ラインリスト!$E:$E,G$8)</f>
        <v>0</v>
      </c>
      <c r="H20" s="51">
        <f>COUNTIFS(ラインリスト!$F:$F,$B20,ラインリスト!$E:$E,H$8)</f>
        <v>0</v>
      </c>
      <c r="I20" s="51">
        <f>COUNTIFS(ラインリスト!$F:$F,$B20,ラインリスト!$E:$E,I$8)</f>
        <v>0</v>
      </c>
      <c r="J20" s="51">
        <f>COUNTIFS(ラインリスト!$F:$F,$B20,ラインリスト!$E:$E,J$8)</f>
        <v>0</v>
      </c>
      <c r="K20" s="51">
        <f>COUNTIFS(ラインリスト!$F:$F,$B20,ラインリスト!$E:$E,K$8)</f>
        <v>0</v>
      </c>
    </row>
    <row r="21" spans="2:11" x14ac:dyDescent="0.6">
      <c r="B21" s="67">
        <f t="shared" si="3"/>
        <v>6</v>
      </c>
      <c r="C21" s="51">
        <f>COUNTIFS(ラインリスト!$F:$F,$B21,ラインリスト!$E:$E,C$8)</f>
        <v>0</v>
      </c>
      <c r="D21" s="51">
        <f>COUNTIFS(ラインリスト!$F:$F,$B21,ラインリスト!$E:$E,D$8)</f>
        <v>0</v>
      </c>
      <c r="E21" s="51">
        <f>COUNTIFS(ラインリスト!$F:$F,$B21,ラインリスト!$E:$E,E$8)</f>
        <v>0</v>
      </c>
      <c r="F21" s="51">
        <f>COUNTIFS(ラインリスト!$F:$F,$B21,ラインリスト!$E:$E,F$8)</f>
        <v>0</v>
      </c>
      <c r="G21" s="51">
        <f>COUNTIFS(ラインリスト!$F:$F,$B21,ラインリスト!$E:$E,G$8)</f>
        <v>0</v>
      </c>
      <c r="H21" s="51">
        <f>COUNTIFS(ラインリスト!$F:$F,$B21,ラインリスト!$E:$E,H$8)</f>
        <v>0</v>
      </c>
      <c r="I21" s="51">
        <f>COUNTIFS(ラインリスト!$F:$F,$B21,ラインリスト!$E:$E,I$8)</f>
        <v>0</v>
      </c>
      <c r="J21" s="51">
        <f>COUNTIFS(ラインリスト!$F:$F,$B21,ラインリスト!$E:$E,J$8)</f>
        <v>0</v>
      </c>
      <c r="K21" s="51">
        <f>COUNTIFS(ラインリスト!$F:$F,$B21,ラインリスト!$E:$E,K$8)</f>
        <v>0</v>
      </c>
    </row>
    <row r="22" spans="2:11" x14ac:dyDescent="0.6">
      <c r="B22" s="67">
        <f t="shared" si="3"/>
        <v>7</v>
      </c>
      <c r="C22" s="51">
        <f>COUNTIFS(ラインリスト!$F:$F,$B22,ラインリスト!$E:$E,C$8)</f>
        <v>0</v>
      </c>
      <c r="D22" s="51">
        <f>COUNTIFS(ラインリスト!$F:$F,$B22,ラインリスト!$E:$E,D$8)</f>
        <v>0</v>
      </c>
      <c r="E22" s="51">
        <f>COUNTIFS(ラインリスト!$F:$F,$B22,ラインリスト!$E:$E,E$8)</f>
        <v>0</v>
      </c>
      <c r="F22" s="51">
        <f>COUNTIFS(ラインリスト!$F:$F,$B22,ラインリスト!$E:$E,F$8)</f>
        <v>0</v>
      </c>
      <c r="G22" s="51">
        <f>COUNTIFS(ラインリスト!$F:$F,$B22,ラインリスト!$E:$E,G$8)</f>
        <v>0</v>
      </c>
      <c r="H22" s="51">
        <f>COUNTIFS(ラインリスト!$F:$F,$B22,ラインリスト!$E:$E,H$8)</f>
        <v>0</v>
      </c>
      <c r="I22" s="51">
        <f>COUNTIFS(ラインリスト!$F:$F,$B22,ラインリスト!$E:$E,I$8)</f>
        <v>0</v>
      </c>
      <c r="J22" s="51">
        <f>COUNTIFS(ラインリスト!$F:$F,$B22,ラインリスト!$E:$E,J$8)</f>
        <v>0</v>
      </c>
      <c r="K22" s="51">
        <f>COUNTIFS(ラインリスト!$F:$F,$B22,ラインリスト!$E:$E,K$8)</f>
        <v>0</v>
      </c>
    </row>
    <row r="23" spans="2:11" x14ac:dyDescent="0.6">
      <c r="B23" s="67">
        <f t="shared" si="3"/>
        <v>8</v>
      </c>
      <c r="C23" s="51">
        <f>COUNTIFS(ラインリスト!$F:$F,$B23,ラインリスト!$E:$E,C$8)</f>
        <v>0</v>
      </c>
      <c r="D23" s="51">
        <f>COUNTIFS(ラインリスト!$F:$F,$B23,ラインリスト!$E:$E,D$8)</f>
        <v>0</v>
      </c>
      <c r="E23" s="51">
        <f>COUNTIFS(ラインリスト!$F:$F,$B23,ラインリスト!$E:$E,E$8)</f>
        <v>0</v>
      </c>
      <c r="F23" s="51">
        <f>COUNTIFS(ラインリスト!$F:$F,$B23,ラインリスト!$E:$E,F$8)</f>
        <v>0</v>
      </c>
      <c r="G23" s="51">
        <f>COUNTIFS(ラインリスト!$F:$F,$B23,ラインリスト!$E:$E,G$8)</f>
        <v>0</v>
      </c>
      <c r="H23" s="51">
        <f>COUNTIFS(ラインリスト!$F:$F,$B23,ラインリスト!$E:$E,H$8)</f>
        <v>0</v>
      </c>
      <c r="I23" s="51">
        <f>COUNTIFS(ラインリスト!$F:$F,$B23,ラインリスト!$E:$E,I$8)</f>
        <v>0</v>
      </c>
      <c r="J23" s="51">
        <f>COUNTIFS(ラインリスト!$F:$F,$B23,ラインリスト!$E:$E,J$8)</f>
        <v>0</v>
      </c>
      <c r="K23" s="51">
        <f>COUNTIFS(ラインリスト!$F:$F,$B23,ラインリスト!$E:$E,K$8)</f>
        <v>0</v>
      </c>
    </row>
    <row r="24" spans="2:11" x14ac:dyDescent="0.6">
      <c r="B24" s="67">
        <f t="shared" si="3"/>
        <v>9</v>
      </c>
      <c r="C24" s="51">
        <f>COUNTIFS(ラインリスト!$F:$F,$B24,ラインリスト!$E:$E,C$8)</f>
        <v>0</v>
      </c>
      <c r="D24" s="51">
        <f>COUNTIFS(ラインリスト!$F:$F,$B24,ラインリスト!$E:$E,D$8)</f>
        <v>0</v>
      </c>
      <c r="E24" s="51">
        <f>COUNTIFS(ラインリスト!$F:$F,$B24,ラインリスト!$E:$E,E$8)</f>
        <v>0</v>
      </c>
      <c r="F24" s="51">
        <f>COUNTIFS(ラインリスト!$F:$F,$B24,ラインリスト!$E:$E,F$8)</f>
        <v>0</v>
      </c>
      <c r="G24" s="51">
        <f>COUNTIFS(ラインリスト!$F:$F,$B24,ラインリスト!$E:$E,G$8)</f>
        <v>0</v>
      </c>
      <c r="H24" s="51">
        <f>COUNTIFS(ラインリスト!$F:$F,$B24,ラインリスト!$E:$E,H$8)</f>
        <v>0</v>
      </c>
      <c r="I24" s="51">
        <f>COUNTIFS(ラインリスト!$F:$F,$B24,ラインリスト!$E:$E,I$8)</f>
        <v>0</v>
      </c>
      <c r="J24" s="51">
        <f>COUNTIFS(ラインリスト!$F:$F,$B24,ラインリスト!$E:$E,J$8)</f>
        <v>0</v>
      </c>
      <c r="K24" s="51">
        <f>COUNTIFS(ラインリスト!$F:$F,$B24,ラインリスト!$E:$E,K$8)</f>
        <v>0</v>
      </c>
    </row>
    <row r="25" spans="2:11" x14ac:dyDescent="0.6">
      <c r="B25" s="67">
        <f t="shared" si="3"/>
        <v>10</v>
      </c>
      <c r="C25" s="51">
        <f>COUNTIFS(ラインリスト!$F:$F,$B25,ラインリスト!$E:$E,C$8)</f>
        <v>0</v>
      </c>
      <c r="D25" s="51">
        <f>COUNTIFS(ラインリスト!$F:$F,$B25,ラインリスト!$E:$E,D$8)</f>
        <v>0</v>
      </c>
      <c r="E25" s="51">
        <f>COUNTIFS(ラインリスト!$F:$F,$B25,ラインリスト!$E:$E,E$8)</f>
        <v>0</v>
      </c>
      <c r="F25" s="51">
        <f>COUNTIFS(ラインリスト!$F:$F,$B25,ラインリスト!$E:$E,F$8)</f>
        <v>0</v>
      </c>
      <c r="G25" s="51">
        <f>COUNTIFS(ラインリスト!$F:$F,$B25,ラインリスト!$E:$E,G$8)</f>
        <v>0</v>
      </c>
      <c r="H25" s="51">
        <f>COUNTIFS(ラインリスト!$F:$F,$B25,ラインリスト!$E:$E,H$8)</f>
        <v>0</v>
      </c>
      <c r="I25" s="51">
        <f>COUNTIFS(ラインリスト!$F:$F,$B25,ラインリスト!$E:$E,I$8)</f>
        <v>0</v>
      </c>
      <c r="J25" s="51">
        <f>COUNTIFS(ラインリスト!$F:$F,$B25,ラインリスト!$E:$E,J$8)</f>
        <v>0</v>
      </c>
      <c r="K25" s="51">
        <f>COUNTIFS(ラインリスト!$F:$F,$B25,ラインリスト!$E:$E,K$8)</f>
        <v>0</v>
      </c>
    </row>
    <row r="26" spans="2:11" x14ac:dyDescent="0.6">
      <c r="B26" s="67">
        <f t="shared" si="3"/>
        <v>11</v>
      </c>
      <c r="C26" s="51">
        <f>COUNTIFS(ラインリスト!$F:$F,$B26,ラインリスト!$E:$E,C$8)</f>
        <v>0</v>
      </c>
      <c r="D26" s="51">
        <f>COUNTIFS(ラインリスト!$F:$F,$B26,ラインリスト!$E:$E,D$8)</f>
        <v>0</v>
      </c>
      <c r="E26" s="51">
        <f>COUNTIFS(ラインリスト!$F:$F,$B26,ラインリスト!$E:$E,E$8)</f>
        <v>0</v>
      </c>
      <c r="F26" s="51">
        <f>COUNTIFS(ラインリスト!$F:$F,$B26,ラインリスト!$E:$E,F$8)</f>
        <v>0</v>
      </c>
      <c r="G26" s="51">
        <f>COUNTIFS(ラインリスト!$F:$F,$B26,ラインリスト!$E:$E,G$8)</f>
        <v>0</v>
      </c>
      <c r="H26" s="51">
        <f>COUNTIFS(ラインリスト!$F:$F,$B26,ラインリスト!$E:$E,H$8)</f>
        <v>0</v>
      </c>
      <c r="I26" s="51">
        <f>COUNTIFS(ラインリスト!$F:$F,$B26,ラインリスト!$E:$E,I$8)</f>
        <v>0</v>
      </c>
      <c r="J26" s="51">
        <f>COUNTIFS(ラインリスト!$F:$F,$B26,ラインリスト!$E:$E,J$8)</f>
        <v>0</v>
      </c>
      <c r="K26" s="51">
        <f>COUNTIFS(ラインリスト!$F:$F,$B26,ラインリスト!$E:$E,K$8)</f>
        <v>0</v>
      </c>
    </row>
    <row r="27" spans="2:11" x14ac:dyDescent="0.6">
      <c r="B27" s="67">
        <f t="shared" si="3"/>
        <v>12</v>
      </c>
      <c r="C27" s="51">
        <f>COUNTIFS(ラインリスト!$F:$F,$B27,ラインリスト!$E:$E,C$8)</f>
        <v>0</v>
      </c>
      <c r="D27" s="51">
        <f>COUNTIFS(ラインリスト!$F:$F,$B27,ラインリスト!$E:$E,D$8)</f>
        <v>0</v>
      </c>
      <c r="E27" s="51">
        <f>COUNTIFS(ラインリスト!$F:$F,$B27,ラインリスト!$E:$E,E$8)</f>
        <v>0</v>
      </c>
      <c r="F27" s="51">
        <f>COUNTIFS(ラインリスト!$F:$F,$B27,ラインリスト!$E:$E,F$8)</f>
        <v>0</v>
      </c>
      <c r="G27" s="51">
        <f>COUNTIFS(ラインリスト!$F:$F,$B27,ラインリスト!$E:$E,G$8)</f>
        <v>0</v>
      </c>
      <c r="H27" s="51">
        <f>COUNTIFS(ラインリスト!$F:$F,$B27,ラインリスト!$E:$E,H$8)</f>
        <v>0</v>
      </c>
      <c r="I27" s="51">
        <f>COUNTIFS(ラインリスト!$F:$F,$B27,ラインリスト!$E:$E,I$8)</f>
        <v>0</v>
      </c>
      <c r="J27" s="51">
        <f>COUNTIFS(ラインリスト!$F:$F,$B27,ラインリスト!$E:$E,J$8)</f>
        <v>0</v>
      </c>
      <c r="K27" s="51">
        <f>COUNTIFS(ラインリスト!$F:$F,$B27,ラインリスト!$E:$E,K$8)</f>
        <v>0</v>
      </c>
    </row>
    <row r="28" spans="2:11" x14ac:dyDescent="0.6">
      <c r="B28" s="67">
        <f t="shared" si="3"/>
        <v>13</v>
      </c>
      <c r="C28" s="51">
        <f>COUNTIFS(ラインリスト!$F:$F,$B28,ラインリスト!$E:$E,C$8)</f>
        <v>0</v>
      </c>
      <c r="D28" s="51">
        <f>COUNTIFS(ラインリスト!$F:$F,$B28,ラインリスト!$E:$E,D$8)</f>
        <v>0</v>
      </c>
      <c r="E28" s="51">
        <f>COUNTIFS(ラインリスト!$F:$F,$B28,ラインリスト!$E:$E,E$8)</f>
        <v>0</v>
      </c>
      <c r="F28" s="51">
        <f>COUNTIFS(ラインリスト!$F:$F,$B28,ラインリスト!$E:$E,F$8)</f>
        <v>0</v>
      </c>
      <c r="G28" s="51">
        <f>COUNTIFS(ラインリスト!$F:$F,$B28,ラインリスト!$E:$E,G$8)</f>
        <v>0</v>
      </c>
      <c r="H28" s="51">
        <f>COUNTIFS(ラインリスト!$F:$F,$B28,ラインリスト!$E:$E,H$8)</f>
        <v>0</v>
      </c>
      <c r="I28" s="51">
        <f>COUNTIFS(ラインリスト!$F:$F,$B28,ラインリスト!$E:$E,I$8)</f>
        <v>0</v>
      </c>
      <c r="J28" s="51">
        <f>COUNTIFS(ラインリスト!$F:$F,$B28,ラインリスト!$E:$E,J$8)</f>
        <v>0</v>
      </c>
      <c r="K28" s="51">
        <f>COUNTIFS(ラインリスト!$F:$F,$B28,ラインリスト!$E:$E,K$8)</f>
        <v>0</v>
      </c>
    </row>
    <row r="29" spans="2:11" x14ac:dyDescent="0.6">
      <c r="B29" s="67">
        <f t="shared" si="3"/>
        <v>14</v>
      </c>
      <c r="C29" s="51">
        <f>COUNTIFS(ラインリスト!$F:$F,$B29,ラインリスト!$E:$E,C$8)</f>
        <v>0</v>
      </c>
      <c r="D29" s="51">
        <f>COUNTIFS(ラインリスト!$F:$F,$B29,ラインリスト!$E:$E,D$8)</f>
        <v>0</v>
      </c>
      <c r="E29" s="51">
        <f>COUNTIFS(ラインリスト!$F:$F,$B29,ラインリスト!$E:$E,E$8)</f>
        <v>0</v>
      </c>
      <c r="F29" s="51">
        <f>COUNTIFS(ラインリスト!$F:$F,$B29,ラインリスト!$E:$E,F$8)</f>
        <v>0</v>
      </c>
      <c r="G29" s="51">
        <f>COUNTIFS(ラインリスト!$F:$F,$B29,ラインリスト!$E:$E,G$8)</f>
        <v>0</v>
      </c>
      <c r="H29" s="51">
        <f>COUNTIFS(ラインリスト!$F:$F,$B29,ラインリスト!$E:$E,H$8)</f>
        <v>0</v>
      </c>
      <c r="I29" s="51">
        <f>COUNTIFS(ラインリスト!$F:$F,$B29,ラインリスト!$E:$E,I$8)</f>
        <v>0</v>
      </c>
      <c r="J29" s="51">
        <f>COUNTIFS(ラインリスト!$F:$F,$B29,ラインリスト!$E:$E,J$8)</f>
        <v>0</v>
      </c>
      <c r="K29" s="51">
        <f>COUNTIFS(ラインリスト!$F:$F,$B29,ラインリスト!$E:$E,K$8)</f>
        <v>0</v>
      </c>
    </row>
    <row r="30" spans="2:11" x14ac:dyDescent="0.6">
      <c r="B30" s="67">
        <f t="shared" si="3"/>
        <v>15</v>
      </c>
      <c r="C30" s="51">
        <f>COUNTIFS(ラインリスト!$F:$F,$B30,ラインリスト!$E:$E,C$8)</f>
        <v>0</v>
      </c>
      <c r="D30" s="51">
        <f>COUNTIFS(ラインリスト!$F:$F,$B30,ラインリスト!$E:$E,D$8)</f>
        <v>0</v>
      </c>
      <c r="E30" s="51">
        <f>COUNTIFS(ラインリスト!$F:$F,$B30,ラインリスト!$E:$E,E$8)</f>
        <v>0</v>
      </c>
      <c r="F30" s="51">
        <f>COUNTIFS(ラインリスト!$F:$F,$B30,ラインリスト!$E:$E,F$8)</f>
        <v>0</v>
      </c>
      <c r="G30" s="51">
        <f>COUNTIFS(ラインリスト!$F:$F,$B30,ラインリスト!$E:$E,G$8)</f>
        <v>0</v>
      </c>
      <c r="H30" s="51">
        <f>COUNTIFS(ラインリスト!$F:$F,$B30,ラインリスト!$E:$E,H$8)</f>
        <v>0</v>
      </c>
      <c r="I30" s="51">
        <f>COUNTIFS(ラインリスト!$F:$F,$B30,ラインリスト!$E:$E,I$8)</f>
        <v>0</v>
      </c>
      <c r="J30" s="51">
        <f>COUNTIFS(ラインリスト!$F:$F,$B30,ラインリスト!$E:$E,J$8)</f>
        <v>0</v>
      </c>
      <c r="K30" s="51">
        <f>COUNTIFS(ラインリスト!$F:$F,$B30,ラインリスト!$E:$E,K$8)</f>
        <v>0</v>
      </c>
    </row>
    <row r="31" spans="2:11" x14ac:dyDescent="0.6">
      <c r="B31" s="67">
        <f t="shared" si="3"/>
        <v>16</v>
      </c>
      <c r="C31" s="51">
        <f>COUNTIFS(ラインリスト!$F:$F,$B31,ラインリスト!$E:$E,C$8)</f>
        <v>0</v>
      </c>
      <c r="D31" s="51">
        <f>COUNTIFS(ラインリスト!$F:$F,$B31,ラインリスト!$E:$E,D$8)</f>
        <v>0</v>
      </c>
      <c r="E31" s="51">
        <f>COUNTIFS(ラインリスト!$F:$F,$B31,ラインリスト!$E:$E,E$8)</f>
        <v>0</v>
      </c>
      <c r="F31" s="51">
        <f>COUNTIFS(ラインリスト!$F:$F,$B31,ラインリスト!$E:$E,F$8)</f>
        <v>0</v>
      </c>
      <c r="G31" s="51">
        <f>COUNTIFS(ラインリスト!$F:$F,$B31,ラインリスト!$E:$E,G$8)</f>
        <v>0</v>
      </c>
      <c r="H31" s="51">
        <f>COUNTIFS(ラインリスト!$F:$F,$B31,ラインリスト!$E:$E,H$8)</f>
        <v>0</v>
      </c>
      <c r="I31" s="51">
        <f>COUNTIFS(ラインリスト!$F:$F,$B31,ラインリスト!$E:$E,I$8)</f>
        <v>0</v>
      </c>
      <c r="J31" s="51">
        <f>COUNTIFS(ラインリスト!$F:$F,$B31,ラインリスト!$E:$E,J$8)</f>
        <v>0</v>
      </c>
      <c r="K31" s="51">
        <f>COUNTIFS(ラインリスト!$F:$F,$B31,ラインリスト!$E:$E,K$8)</f>
        <v>0</v>
      </c>
    </row>
    <row r="32" spans="2:11" x14ac:dyDescent="0.6">
      <c r="B32" s="67">
        <f t="shared" si="3"/>
        <v>17</v>
      </c>
      <c r="C32" s="51">
        <f>COUNTIFS(ラインリスト!$F:$F,$B32,ラインリスト!$E:$E,C$8)</f>
        <v>0</v>
      </c>
      <c r="D32" s="51">
        <f>COUNTIFS(ラインリスト!$F:$F,$B32,ラインリスト!$E:$E,D$8)</f>
        <v>0</v>
      </c>
      <c r="E32" s="51">
        <f>COUNTIFS(ラインリスト!$F:$F,$B32,ラインリスト!$E:$E,E$8)</f>
        <v>0</v>
      </c>
      <c r="F32" s="51">
        <f>COUNTIFS(ラインリスト!$F:$F,$B32,ラインリスト!$E:$E,F$8)</f>
        <v>0</v>
      </c>
      <c r="G32" s="51">
        <f>COUNTIFS(ラインリスト!$F:$F,$B32,ラインリスト!$E:$E,G$8)</f>
        <v>0</v>
      </c>
      <c r="H32" s="51">
        <f>COUNTIFS(ラインリスト!$F:$F,$B32,ラインリスト!$E:$E,H$8)</f>
        <v>0</v>
      </c>
      <c r="I32" s="51">
        <f>COUNTIFS(ラインリスト!$F:$F,$B32,ラインリスト!$E:$E,I$8)</f>
        <v>0</v>
      </c>
      <c r="J32" s="51">
        <f>COUNTIFS(ラインリスト!$F:$F,$B32,ラインリスト!$E:$E,J$8)</f>
        <v>0</v>
      </c>
      <c r="K32" s="51">
        <f>COUNTIFS(ラインリスト!$F:$F,$B32,ラインリスト!$E:$E,K$8)</f>
        <v>0</v>
      </c>
    </row>
    <row r="33" spans="2:12" x14ac:dyDescent="0.6">
      <c r="B33" s="67">
        <f t="shared" si="3"/>
        <v>18</v>
      </c>
      <c r="C33" s="51">
        <f>COUNTIFS(ラインリスト!$F:$F,$B33,ラインリスト!$E:$E,C$8)</f>
        <v>0</v>
      </c>
      <c r="D33" s="51">
        <f>COUNTIFS(ラインリスト!$F:$F,$B33,ラインリスト!$E:$E,D$8)</f>
        <v>0</v>
      </c>
      <c r="E33" s="51">
        <f>COUNTIFS(ラインリスト!$F:$F,$B33,ラインリスト!$E:$E,E$8)</f>
        <v>0</v>
      </c>
      <c r="F33" s="51">
        <f>COUNTIFS(ラインリスト!$F:$F,$B33,ラインリスト!$E:$E,F$8)</f>
        <v>0</v>
      </c>
      <c r="G33" s="51">
        <f>COUNTIFS(ラインリスト!$F:$F,$B33,ラインリスト!$E:$E,G$8)</f>
        <v>0</v>
      </c>
      <c r="H33" s="51">
        <f>COUNTIFS(ラインリスト!$F:$F,$B33,ラインリスト!$E:$E,H$8)</f>
        <v>0</v>
      </c>
      <c r="I33" s="51">
        <f>COUNTIFS(ラインリスト!$F:$F,$B33,ラインリスト!$E:$E,I$8)</f>
        <v>0</v>
      </c>
      <c r="J33" s="51">
        <f>COUNTIFS(ラインリスト!$F:$F,$B33,ラインリスト!$E:$E,J$8)</f>
        <v>0</v>
      </c>
      <c r="K33" s="51">
        <f>COUNTIFS(ラインリスト!$F:$F,$B33,ラインリスト!$E:$E,K$8)</f>
        <v>0</v>
      </c>
    </row>
    <row r="34" spans="2:12" x14ac:dyDescent="0.6">
      <c r="B34" s="67">
        <f t="shared" si="3"/>
        <v>19</v>
      </c>
      <c r="C34" s="51">
        <f>COUNTIFS(ラインリスト!$F:$F,$B34,ラインリスト!$E:$E,C$8)</f>
        <v>0</v>
      </c>
      <c r="D34" s="51">
        <f>COUNTIFS(ラインリスト!$F:$F,$B34,ラインリスト!$E:$E,D$8)</f>
        <v>0</v>
      </c>
      <c r="E34" s="51">
        <f>COUNTIFS(ラインリスト!$F:$F,$B34,ラインリスト!$E:$E,E$8)</f>
        <v>0</v>
      </c>
      <c r="F34" s="51">
        <f>COUNTIFS(ラインリスト!$F:$F,$B34,ラインリスト!$E:$E,F$8)</f>
        <v>0</v>
      </c>
      <c r="G34" s="51">
        <f>COUNTIFS(ラインリスト!$F:$F,$B34,ラインリスト!$E:$E,G$8)</f>
        <v>0</v>
      </c>
      <c r="H34" s="51">
        <f>COUNTIFS(ラインリスト!$F:$F,$B34,ラインリスト!$E:$E,H$8)</f>
        <v>0</v>
      </c>
      <c r="I34" s="51">
        <f>COUNTIFS(ラインリスト!$F:$F,$B34,ラインリスト!$E:$E,I$8)</f>
        <v>0</v>
      </c>
      <c r="J34" s="51">
        <f>COUNTIFS(ラインリスト!$F:$F,$B34,ラインリスト!$E:$E,J$8)</f>
        <v>0</v>
      </c>
      <c r="K34" s="51">
        <f>COUNTIFS(ラインリスト!$F:$F,$B34,ラインリスト!$E:$E,K$8)</f>
        <v>0</v>
      </c>
    </row>
    <row r="35" spans="2:12" x14ac:dyDescent="0.6">
      <c r="B35" s="67">
        <f t="shared" si="3"/>
        <v>20</v>
      </c>
      <c r="C35" s="51">
        <f>COUNTIFS(ラインリスト!$F:$F,$B35,ラインリスト!$E:$E,C$8)</f>
        <v>0</v>
      </c>
      <c r="D35" s="51">
        <f>COUNTIFS(ラインリスト!$F:$F,$B35,ラインリスト!$E:$E,D$8)</f>
        <v>0</v>
      </c>
      <c r="E35" s="51">
        <f>COUNTIFS(ラインリスト!$F:$F,$B35,ラインリスト!$E:$E,E$8)</f>
        <v>0</v>
      </c>
      <c r="F35" s="51">
        <f>COUNTIFS(ラインリスト!$F:$F,$B35,ラインリスト!$E:$E,F$8)</f>
        <v>0</v>
      </c>
      <c r="G35" s="51">
        <f>COUNTIFS(ラインリスト!$F:$F,$B35,ラインリスト!$E:$E,G$8)</f>
        <v>0</v>
      </c>
      <c r="H35" s="51">
        <f>COUNTIFS(ラインリスト!$F:$F,$B35,ラインリスト!$E:$E,H$8)</f>
        <v>0</v>
      </c>
      <c r="I35" s="51">
        <f>COUNTIFS(ラインリスト!$F:$F,$B35,ラインリスト!$E:$E,I$8)</f>
        <v>0</v>
      </c>
      <c r="J35" s="51">
        <f>COUNTIFS(ラインリスト!$F:$F,$B35,ラインリスト!$E:$E,J$8)</f>
        <v>0</v>
      </c>
      <c r="K35" s="51">
        <f>COUNTIFS(ラインリスト!$F:$F,$B35,ラインリスト!$E:$E,K$8)</f>
        <v>0</v>
      </c>
    </row>
    <row r="36" spans="2:12" x14ac:dyDescent="0.6">
      <c r="B36" s="67">
        <f t="shared" si="3"/>
        <v>21</v>
      </c>
      <c r="C36" s="51">
        <f>COUNTIFS(ラインリスト!$F:$F,$B36,ラインリスト!$E:$E,C$8)</f>
        <v>0</v>
      </c>
      <c r="D36" s="51">
        <f>COUNTIFS(ラインリスト!$F:$F,$B36,ラインリスト!$E:$E,D$8)</f>
        <v>0</v>
      </c>
      <c r="E36" s="51">
        <f>COUNTIFS(ラインリスト!$F:$F,$B36,ラインリスト!$E:$E,E$8)</f>
        <v>0</v>
      </c>
      <c r="F36" s="51">
        <f>COUNTIFS(ラインリスト!$F:$F,$B36,ラインリスト!$E:$E,F$8)</f>
        <v>0</v>
      </c>
      <c r="G36" s="51">
        <f>COUNTIFS(ラインリスト!$F:$F,$B36,ラインリスト!$E:$E,G$8)</f>
        <v>0</v>
      </c>
      <c r="H36" s="51">
        <f>COUNTIFS(ラインリスト!$F:$F,$B36,ラインリスト!$E:$E,H$8)</f>
        <v>0</v>
      </c>
      <c r="I36" s="51">
        <f>COUNTIFS(ラインリスト!$F:$F,$B36,ラインリスト!$E:$E,I$8)</f>
        <v>0</v>
      </c>
      <c r="J36" s="51">
        <f>COUNTIFS(ラインリスト!$F:$F,$B36,ラインリスト!$E:$E,J$8)</f>
        <v>0</v>
      </c>
      <c r="K36" s="51">
        <f>COUNTIFS(ラインリスト!$F:$F,$B36,ラインリスト!$E:$E,K$8)</f>
        <v>0</v>
      </c>
    </row>
    <row r="37" spans="2:12" x14ac:dyDescent="0.6">
      <c r="B37" s="67">
        <f t="shared" si="3"/>
        <v>22</v>
      </c>
      <c r="C37" s="51">
        <f>COUNTIFS(ラインリスト!$F:$F,$B37,ラインリスト!$E:$E,C$8)</f>
        <v>0</v>
      </c>
      <c r="D37" s="51">
        <f>COUNTIFS(ラインリスト!$F:$F,$B37,ラインリスト!$E:$E,D$8)</f>
        <v>0</v>
      </c>
      <c r="E37" s="51">
        <f>COUNTIFS(ラインリスト!$F:$F,$B37,ラインリスト!$E:$E,E$8)</f>
        <v>0</v>
      </c>
      <c r="F37" s="51">
        <f>COUNTIFS(ラインリスト!$F:$F,$B37,ラインリスト!$E:$E,F$8)</f>
        <v>0</v>
      </c>
      <c r="G37" s="51">
        <f>COUNTIFS(ラインリスト!$F:$F,$B37,ラインリスト!$E:$E,G$8)</f>
        <v>0</v>
      </c>
      <c r="H37" s="51">
        <f>COUNTIFS(ラインリスト!$F:$F,$B37,ラインリスト!$E:$E,H$8)</f>
        <v>0</v>
      </c>
      <c r="I37" s="51">
        <f>COUNTIFS(ラインリスト!$F:$F,$B37,ラインリスト!$E:$E,I$8)</f>
        <v>0</v>
      </c>
      <c r="J37" s="51">
        <f>COUNTIFS(ラインリスト!$F:$F,$B37,ラインリスト!$E:$E,J$8)</f>
        <v>0</v>
      </c>
      <c r="K37" s="51">
        <f>COUNTIFS(ラインリスト!$F:$F,$B37,ラインリスト!$E:$E,K$8)</f>
        <v>0</v>
      </c>
    </row>
    <row r="38" spans="2:12" x14ac:dyDescent="0.6">
      <c r="B38" s="67">
        <f t="shared" si="3"/>
        <v>23</v>
      </c>
      <c r="C38" s="51">
        <f>COUNTIFS(ラインリスト!$F:$F,$B38,ラインリスト!$E:$E,C$8)</f>
        <v>0</v>
      </c>
      <c r="D38" s="51">
        <f>COUNTIFS(ラインリスト!$F:$F,$B38,ラインリスト!$E:$E,D$8)</f>
        <v>0</v>
      </c>
      <c r="E38" s="51">
        <f>COUNTIFS(ラインリスト!$F:$F,$B38,ラインリスト!$E:$E,E$8)</f>
        <v>0</v>
      </c>
      <c r="F38" s="51">
        <f>COUNTIFS(ラインリスト!$F:$F,$B38,ラインリスト!$E:$E,F$8)</f>
        <v>0</v>
      </c>
      <c r="G38" s="51">
        <f>COUNTIFS(ラインリスト!$F:$F,$B38,ラインリスト!$E:$E,G$8)</f>
        <v>0</v>
      </c>
      <c r="H38" s="51">
        <f>COUNTIFS(ラインリスト!$F:$F,$B38,ラインリスト!$E:$E,H$8)</f>
        <v>0</v>
      </c>
      <c r="I38" s="51">
        <f>COUNTIFS(ラインリスト!$F:$F,$B38,ラインリスト!$E:$E,I$8)</f>
        <v>0</v>
      </c>
      <c r="J38" s="51">
        <f>COUNTIFS(ラインリスト!$F:$F,$B38,ラインリスト!$E:$E,J$8)</f>
        <v>0</v>
      </c>
      <c r="K38" s="51">
        <f>COUNTIFS(ラインリスト!$F:$F,$B38,ラインリスト!$E:$E,K$8)</f>
        <v>0</v>
      </c>
    </row>
    <row r="39" spans="2:12" x14ac:dyDescent="0.6">
      <c r="B39" s="67">
        <f t="shared" si="3"/>
        <v>24</v>
      </c>
      <c r="C39" s="51">
        <f>COUNTIFS(ラインリスト!$F:$F,$B39,ラインリスト!$E:$E,C$8)</f>
        <v>0</v>
      </c>
      <c r="D39" s="51">
        <f>COUNTIFS(ラインリスト!$F:$F,$B39,ラインリスト!$E:$E,D$8)</f>
        <v>0</v>
      </c>
      <c r="E39" s="51">
        <f>COUNTIFS(ラインリスト!$F:$F,$B39,ラインリスト!$E:$E,E$8)</f>
        <v>0</v>
      </c>
      <c r="F39" s="51">
        <f>COUNTIFS(ラインリスト!$F:$F,$B39,ラインリスト!$E:$E,F$8)</f>
        <v>0</v>
      </c>
      <c r="G39" s="51">
        <f>COUNTIFS(ラインリスト!$F:$F,$B39,ラインリスト!$E:$E,G$8)</f>
        <v>0</v>
      </c>
      <c r="H39" s="51">
        <f>COUNTIFS(ラインリスト!$F:$F,$B39,ラインリスト!$E:$E,H$8)</f>
        <v>0</v>
      </c>
      <c r="I39" s="51">
        <f>COUNTIFS(ラインリスト!$F:$F,$B39,ラインリスト!$E:$E,I$8)</f>
        <v>0</v>
      </c>
      <c r="J39" s="51">
        <f>COUNTIFS(ラインリスト!$F:$F,$B39,ラインリスト!$E:$E,J$8)</f>
        <v>0</v>
      </c>
      <c r="K39" s="51">
        <f>COUNTIFS(ラインリスト!$F:$F,$B39,ラインリスト!$E:$E,K$8)</f>
        <v>0</v>
      </c>
    </row>
    <row r="40" spans="2:12" x14ac:dyDescent="0.6">
      <c r="B40" s="67">
        <f t="shared" si="3"/>
        <v>25</v>
      </c>
      <c r="C40" s="51">
        <f>COUNTIFS(ラインリスト!$F:$F,$B40,ラインリスト!$E:$E,C$8)</f>
        <v>0</v>
      </c>
      <c r="D40" s="51">
        <f>COUNTIFS(ラインリスト!$F:$F,$B40,ラインリスト!$E:$E,D$8)</f>
        <v>0</v>
      </c>
      <c r="E40" s="51">
        <f>COUNTIFS(ラインリスト!$F:$F,$B40,ラインリスト!$E:$E,E$8)</f>
        <v>0</v>
      </c>
      <c r="F40" s="51">
        <f>COUNTIFS(ラインリスト!$F:$F,$B40,ラインリスト!$E:$E,F$8)</f>
        <v>0</v>
      </c>
      <c r="G40" s="51">
        <f>COUNTIFS(ラインリスト!$F:$F,$B40,ラインリスト!$E:$E,G$8)</f>
        <v>0</v>
      </c>
      <c r="H40" s="51">
        <f>COUNTIFS(ラインリスト!$F:$F,$B40,ラインリスト!$E:$E,H$8)</f>
        <v>0</v>
      </c>
      <c r="I40" s="51">
        <f>COUNTIFS(ラインリスト!$F:$F,$B40,ラインリスト!$E:$E,I$8)</f>
        <v>0</v>
      </c>
      <c r="J40" s="51">
        <f>COUNTIFS(ラインリスト!$F:$F,$B40,ラインリスト!$E:$E,J$8)</f>
        <v>0</v>
      </c>
      <c r="K40" s="51">
        <f>COUNTIFS(ラインリスト!$F:$F,$B40,ラインリスト!$E:$E,K$8)</f>
        <v>0</v>
      </c>
    </row>
    <row r="41" spans="2:12" x14ac:dyDescent="0.6">
      <c r="B41" s="67">
        <f t="shared" si="3"/>
        <v>26</v>
      </c>
      <c r="C41" s="51">
        <f>COUNTIFS(ラインリスト!$F:$F,$B41,ラインリスト!$E:$E,C$8)</f>
        <v>0</v>
      </c>
      <c r="D41" s="51">
        <f>COUNTIFS(ラインリスト!$F:$F,$B41,ラインリスト!$E:$E,D$8)</f>
        <v>0</v>
      </c>
      <c r="E41" s="51">
        <f>COUNTIFS(ラインリスト!$F:$F,$B41,ラインリスト!$E:$E,E$8)</f>
        <v>0</v>
      </c>
      <c r="F41" s="51">
        <f>COUNTIFS(ラインリスト!$F:$F,$B41,ラインリスト!$E:$E,F$8)</f>
        <v>0</v>
      </c>
      <c r="G41" s="51">
        <f>COUNTIFS(ラインリスト!$F:$F,$B41,ラインリスト!$E:$E,G$8)</f>
        <v>0</v>
      </c>
      <c r="H41" s="51">
        <f>COUNTIFS(ラインリスト!$F:$F,$B41,ラインリスト!$E:$E,H$8)</f>
        <v>0</v>
      </c>
      <c r="I41" s="51">
        <f>COUNTIFS(ラインリスト!$F:$F,$B41,ラインリスト!$E:$E,I$8)</f>
        <v>0</v>
      </c>
      <c r="J41" s="51">
        <f>COUNTIFS(ラインリスト!$F:$F,$B41,ラインリスト!$E:$E,J$8)</f>
        <v>0</v>
      </c>
      <c r="K41" s="51">
        <f>COUNTIFS(ラインリスト!$F:$F,$B41,ラインリスト!$E:$E,K$8)</f>
        <v>0</v>
      </c>
    </row>
    <row r="42" spans="2:12" x14ac:dyDescent="0.6">
      <c r="B42" s="67">
        <f t="shared" si="3"/>
        <v>27</v>
      </c>
      <c r="C42" s="51">
        <f>COUNTIFS(ラインリスト!$F:$F,$B42,ラインリスト!$E:$E,C$8)</f>
        <v>0</v>
      </c>
      <c r="D42" s="51">
        <f>COUNTIFS(ラインリスト!$F:$F,$B42,ラインリスト!$E:$E,D$8)</f>
        <v>0</v>
      </c>
      <c r="E42" s="51">
        <f>COUNTIFS(ラインリスト!$F:$F,$B42,ラインリスト!$E:$E,E$8)</f>
        <v>0</v>
      </c>
      <c r="F42" s="51">
        <f>COUNTIFS(ラインリスト!$F:$F,$B42,ラインリスト!$E:$E,F$8)</f>
        <v>0</v>
      </c>
      <c r="G42" s="51">
        <f>COUNTIFS(ラインリスト!$F:$F,$B42,ラインリスト!$E:$E,G$8)</f>
        <v>0</v>
      </c>
      <c r="H42" s="51">
        <f>COUNTIFS(ラインリスト!$F:$F,$B42,ラインリスト!$E:$E,H$8)</f>
        <v>0</v>
      </c>
      <c r="I42" s="51">
        <f>COUNTIFS(ラインリスト!$F:$F,$B42,ラインリスト!$E:$E,I$8)</f>
        <v>0</v>
      </c>
      <c r="J42" s="51">
        <f>COUNTIFS(ラインリスト!$F:$F,$B42,ラインリスト!$E:$E,J$8)</f>
        <v>0</v>
      </c>
      <c r="K42" s="51">
        <f>COUNTIFS(ラインリスト!$F:$F,$B42,ラインリスト!$E:$E,K$8)</f>
        <v>0</v>
      </c>
    </row>
    <row r="43" spans="2:12" x14ac:dyDescent="0.6">
      <c r="B43" s="67">
        <f t="shared" si="3"/>
        <v>28</v>
      </c>
      <c r="C43" s="51">
        <f>COUNTIFS(ラインリスト!$F:$F,$B43,ラインリスト!$E:$E,C$8)</f>
        <v>0</v>
      </c>
      <c r="D43" s="51">
        <f>COUNTIFS(ラインリスト!$F:$F,$B43,ラインリスト!$E:$E,D$8)</f>
        <v>0</v>
      </c>
      <c r="E43" s="51">
        <f>COUNTIFS(ラインリスト!$F:$F,$B43,ラインリスト!$E:$E,E$8)</f>
        <v>0</v>
      </c>
      <c r="F43" s="51">
        <f>COUNTIFS(ラインリスト!$F:$F,$B43,ラインリスト!$E:$E,F$8)</f>
        <v>0</v>
      </c>
      <c r="G43" s="51">
        <f>COUNTIFS(ラインリスト!$F:$F,$B43,ラインリスト!$E:$E,G$8)</f>
        <v>0</v>
      </c>
      <c r="H43" s="51">
        <f>COUNTIFS(ラインリスト!$F:$F,$B43,ラインリスト!$E:$E,H$8)</f>
        <v>0</v>
      </c>
      <c r="I43" s="51">
        <f>COUNTIFS(ラインリスト!$F:$F,$B43,ラインリスト!$E:$E,I$8)</f>
        <v>0</v>
      </c>
      <c r="J43" s="51">
        <f>COUNTIFS(ラインリスト!$F:$F,$B43,ラインリスト!$E:$E,J$8)</f>
        <v>0</v>
      </c>
      <c r="K43" s="51">
        <f>COUNTIFS(ラインリスト!$F:$F,$B43,ラインリスト!$E:$E,K$8)</f>
        <v>0</v>
      </c>
    </row>
    <row r="44" spans="2:12" x14ac:dyDescent="0.6">
      <c r="B44" s="67">
        <f t="shared" si="3"/>
        <v>29</v>
      </c>
      <c r="C44" s="51">
        <f>COUNTIFS(ラインリスト!$F:$F,$B44,ラインリスト!$E:$E,C$8)</f>
        <v>0</v>
      </c>
      <c r="D44" s="51">
        <f>COUNTIFS(ラインリスト!$F:$F,$B44,ラインリスト!$E:$E,D$8)</f>
        <v>0</v>
      </c>
      <c r="E44" s="51">
        <f>COUNTIFS(ラインリスト!$F:$F,$B44,ラインリスト!$E:$E,E$8)</f>
        <v>0</v>
      </c>
      <c r="F44" s="51">
        <f>COUNTIFS(ラインリスト!$F:$F,$B44,ラインリスト!$E:$E,F$8)</f>
        <v>0</v>
      </c>
      <c r="G44" s="51">
        <f>COUNTIFS(ラインリスト!$F:$F,$B44,ラインリスト!$E:$E,G$8)</f>
        <v>0</v>
      </c>
      <c r="H44" s="51">
        <f>COUNTIFS(ラインリスト!$F:$F,$B44,ラインリスト!$E:$E,H$8)</f>
        <v>0</v>
      </c>
      <c r="I44" s="51">
        <f>COUNTIFS(ラインリスト!$F:$F,$B44,ラインリスト!$E:$E,I$8)</f>
        <v>0</v>
      </c>
      <c r="J44" s="51">
        <f>COUNTIFS(ラインリスト!$F:$F,$B44,ラインリスト!$E:$E,J$8)</f>
        <v>0</v>
      </c>
      <c r="K44" s="51">
        <f>COUNTIFS(ラインリスト!$F:$F,$B44,ラインリスト!$E:$E,K$8)</f>
        <v>0</v>
      </c>
    </row>
    <row r="46" spans="2:12" x14ac:dyDescent="0.6">
      <c r="B46" t="s">
        <v>98</v>
      </c>
      <c r="C46" s="48">
        <f t="shared" ref="C46:E46" si="4">SUM(C15:C44)</f>
        <v>0</v>
      </c>
      <c r="D46" s="48">
        <f t="shared" si="4"/>
        <v>0</v>
      </c>
      <c r="E46" s="48">
        <f t="shared" si="4"/>
        <v>0</v>
      </c>
      <c r="F46" s="48">
        <f t="shared" ref="F46:I46" si="5">SUM(F15:F44)</f>
        <v>0</v>
      </c>
      <c r="G46" s="48">
        <f t="shared" si="5"/>
        <v>0</v>
      </c>
      <c r="H46" s="48">
        <f t="shared" si="5"/>
        <v>0</v>
      </c>
      <c r="I46" s="48">
        <f t="shared" si="5"/>
        <v>0</v>
      </c>
      <c r="J46" s="48">
        <f>SUM(J15:J44)</f>
        <v>0</v>
      </c>
      <c r="K46" s="48">
        <f>SUM(K15:K44)</f>
        <v>0</v>
      </c>
      <c r="L46" s="48">
        <f>SUM(C46:K46)</f>
        <v>0</v>
      </c>
    </row>
    <row r="48" spans="2:12" ht="18" thickBot="1" x14ac:dyDescent="0.65">
      <c r="B48" s="41" t="e">
        <f>TEXT($B$1,"G/標準")&amp;"におけるフロア別"&amp;TEXT($B$2,"G/標準")&amp;"の発生状況　
　（"&amp;TEXT($B$12,"m月d日")&amp;"～"&amp;TEXT($B$3,"m月d日")&amp;"の発生状況、"&amp;TEXT($B$3,"m月d日")&amp;"時点、n="&amp;TEXT($L$85,"G/標準")&amp;"）"</f>
        <v>#VALUE!</v>
      </c>
    </row>
    <row r="49" spans="2:11" ht="18" thickBot="1" x14ac:dyDescent="0.65">
      <c r="B49" t="s">
        <v>99</v>
      </c>
      <c r="C49" s="54" t="s">
        <v>100</v>
      </c>
      <c r="D49" s="54" t="s">
        <v>100</v>
      </c>
      <c r="E49" s="54" t="s">
        <v>100</v>
      </c>
      <c r="F49" s="54" t="s">
        <v>100</v>
      </c>
      <c r="G49" s="54" t="s">
        <v>100</v>
      </c>
      <c r="H49" s="54" t="s">
        <v>100</v>
      </c>
      <c r="I49" s="54" t="s">
        <v>100</v>
      </c>
      <c r="J49" s="54" t="s">
        <v>100</v>
      </c>
      <c r="K49" s="54" t="s">
        <v>100</v>
      </c>
    </row>
    <row r="50" spans="2:11" ht="15" customHeight="1" x14ac:dyDescent="0.6">
      <c r="C50" s="55" t="str">
        <f>TEXT(C49,"G/標準")&amp;"(n="&amp;TEXT(IF(SUM(C54:C83),SUM(C54:C83),0),"G/標準")&amp;")"</f>
        <v>★フロアを入力(n=0)</v>
      </c>
      <c r="D50" s="55" t="str">
        <f>TEXT(D49,"G/標準")&amp;"(n="&amp;TEXT(IF(SUM(D54:D83),SUM(D54:D83),0),"G/標準")&amp;")"</f>
        <v>★フロアを入力(n=0)</v>
      </c>
      <c r="E50" s="55" t="str">
        <f>TEXT(E49,"G/標準")&amp;"(n="&amp;TEXT(IF(SUM(E54:E83),SUM(E54:E83),0),"G/標準")&amp;")"</f>
        <v>★フロアを入力(n=0)</v>
      </c>
      <c r="F50" s="55" t="str">
        <f t="shared" ref="F50:I50" si="6">TEXT(F49,"G/標準")&amp;"(n="&amp;TEXT(IF(SUM(F54:F83),SUM(F54:F83),0),"G/標準")&amp;")"</f>
        <v>★フロアを入力(n=0)</v>
      </c>
      <c r="G50" s="55" t="str">
        <f t="shared" si="6"/>
        <v>★フロアを入力(n=0)</v>
      </c>
      <c r="H50" s="55" t="str">
        <f t="shared" si="6"/>
        <v>★フロアを入力(n=0)</v>
      </c>
      <c r="I50" s="55" t="str">
        <f t="shared" si="6"/>
        <v>★フロアを入力(n=0)</v>
      </c>
      <c r="J50" s="55" t="str">
        <f>TEXT(J49,"G/標準")&amp;"(n="&amp;TEXT(IF(SUM(J54:J83),SUM(J54:J83),0),"G/標準")&amp;")"</f>
        <v>★フロアを入力(n=0)</v>
      </c>
      <c r="K50" s="55" t="str">
        <f>TEXT(K49,"G/標準")&amp;"(n="&amp;TEXT(IF(SUM(K54:K83),SUM(K54:K83),0),"G/標準")&amp;")"</f>
        <v>★フロアを入力(n=0)</v>
      </c>
    </row>
    <row r="51" spans="2:11" ht="1" customHeight="1" x14ac:dyDescent="0.6">
      <c r="B51" s="49">
        <f t="shared" ref="B51:B52" si="7">B52-1</f>
        <v>-3</v>
      </c>
      <c r="C51" s="51">
        <f>COUNTIFS(ラインリスト!$F:$F,$B54,ラインリスト!$E:$E,C$49)</f>
        <v>0</v>
      </c>
      <c r="D51" s="51">
        <f>COUNTIFS(ラインリスト!$F:$F,$B54,ラインリスト!$E:$E,D$49)</f>
        <v>0</v>
      </c>
      <c r="E51" s="51">
        <f>COUNTIFS(ラインリスト!$F:$F,$B54,ラインリスト!$E:$E,E$49)</f>
        <v>0</v>
      </c>
      <c r="F51" s="51">
        <f>COUNTIFS(ラインリスト!$F:$F,$B54,ラインリスト!$E:$E,F$49)</f>
        <v>0</v>
      </c>
      <c r="G51" s="51">
        <f>COUNTIFS(ラインリスト!$F:$F,$B54,ラインリスト!$E:$E,G$49)</f>
        <v>0</v>
      </c>
      <c r="H51" s="51">
        <f>COUNTIFS(ラインリスト!$F:$F,$B54,ラインリスト!$E:$E,H$49)</f>
        <v>0</v>
      </c>
      <c r="I51" s="51">
        <f>COUNTIFS(ラインリスト!$F:$F,$B54,ラインリスト!$E:$E,I$49)</f>
        <v>0</v>
      </c>
      <c r="J51" s="51">
        <f>COUNTIFS(ラインリスト!$F:$F,$B54,ラインリスト!$E:$E,J$49)</f>
        <v>0</v>
      </c>
      <c r="K51" s="51">
        <f>COUNTIFS(ラインリスト!$F:$F,$B54,ラインリスト!$E:$E,K$49)</f>
        <v>0</v>
      </c>
    </row>
    <row r="52" spans="2:11" ht="1" customHeight="1" x14ac:dyDescent="0.6">
      <c r="B52" s="49">
        <f t="shared" si="7"/>
        <v>-2</v>
      </c>
      <c r="C52" s="51">
        <f>COUNTIFS(ラインリスト!$F:$F,$B55,ラインリスト!$E:$E,C$49)</f>
        <v>0</v>
      </c>
      <c r="D52" s="51">
        <f>COUNTIFS(ラインリスト!$F:$F,$B55,ラインリスト!$E:$E,D$49)</f>
        <v>0</v>
      </c>
      <c r="E52" s="51">
        <f>COUNTIFS(ラインリスト!$F:$F,$B55,ラインリスト!$E:$E,E$49)</f>
        <v>0</v>
      </c>
      <c r="F52" s="51">
        <f>COUNTIFS(ラインリスト!$F:$F,$B55,ラインリスト!$E:$E,F$49)</f>
        <v>0</v>
      </c>
      <c r="G52" s="51">
        <f>COUNTIFS(ラインリスト!$F:$F,$B55,ラインリスト!$E:$E,G$49)</f>
        <v>0</v>
      </c>
      <c r="H52" s="51">
        <f>COUNTIFS(ラインリスト!$F:$F,$B55,ラインリスト!$E:$E,H$49)</f>
        <v>0</v>
      </c>
      <c r="I52" s="51">
        <f>COUNTIFS(ラインリスト!$F:$F,$B55,ラインリスト!$E:$E,I$49)</f>
        <v>0</v>
      </c>
      <c r="J52" s="51">
        <f>COUNTIFS(ラインリスト!$F:$F,$B55,ラインリスト!$E:$E,J$49)</f>
        <v>0</v>
      </c>
      <c r="K52" s="51">
        <f>COUNTIFS(ラインリスト!$F:$F,$B55,ラインリスト!$E:$E,K$49)</f>
        <v>0</v>
      </c>
    </row>
    <row r="53" spans="2:11" ht="1" customHeight="1" thickBot="1" x14ac:dyDescent="0.65">
      <c r="B53" s="49">
        <f>B54-1</f>
        <v>-1</v>
      </c>
      <c r="C53" s="51">
        <f>COUNTIFS(ラインリスト!$F:$F,$B56,ラインリスト!$E:$E,C$49)</f>
        <v>0</v>
      </c>
      <c r="D53" s="51">
        <f>COUNTIFS(ラインリスト!$F:$F,$B56,ラインリスト!$E:$E,D$49)</f>
        <v>0</v>
      </c>
      <c r="E53" s="51">
        <f>COUNTIFS(ラインリスト!$F:$F,$B56,ラインリスト!$E:$E,E$49)</f>
        <v>0</v>
      </c>
      <c r="F53" s="51">
        <f>COUNTIFS(ラインリスト!$F:$F,$B56,ラインリスト!$E:$E,F$49)</f>
        <v>0</v>
      </c>
      <c r="G53" s="51">
        <f>COUNTIFS(ラインリスト!$F:$F,$B56,ラインリスト!$E:$E,G$49)</f>
        <v>0</v>
      </c>
      <c r="H53" s="51">
        <f>COUNTIFS(ラインリスト!$F:$F,$B56,ラインリスト!$E:$E,H$49)</f>
        <v>0</v>
      </c>
      <c r="I53" s="51">
        <f>COUNTIFS(ラインリスト!$F:$F,$B56,ラインリスト!$E:$E,I$49)</f>
        <v>0</v>
      </c>
      <c r="J53" s="51">
        <f>COUNTIFS(ラインリスト!$F:$F,$B56,ラインリスト!$E:$E,J$49)</f>
        <v>0</v>
      </c>
      <c r="K53" s="51">
        <f>COUNTIFS(ラインリスト!$F:$F,$B56,ラインリスト!$E:$E,K$49)</f>
        <v>0</v>
      </c>
    </row>
    <row r="54" spans="2:11" ht="15" customHeight="1" thickBot="1" x14ac:dyDescent="0.65">
      <c r="B54" s="54">
        <f>ラインリスト!$F$3</f>
        <v>0</v>
      </c>
      <c r="C54" s="51">
        <f>COUNTIFS(ラインリスト!$F:$F,$B57,ラインリスト!$E:$E,C$49)</f>
        <v>0</v>
      </c>
      <c r="D54" s="51">
        <f>COUNTIFS(ラインリスト!$F:$F,$B57,ラインリスト!$E:$E,D$49)</f>
        <v>0</v>
      </c>
      <c r="E54" s="51">
        <f>COUNTIFS(ラインリスト!$F:$F,$B57,ラインリスト!$E:$E,E$49)</f>
        <v>0</v>
      </c>
      <c r="F54" s="51">
        <f>COUNTIFS(ラインリスト!$F:$F,$B57,ラインリスト!$E:$E,F$49)</f>
        <v>0</v>
      </c>
      <c r="G54" s="51">
        <f>COUNTIFS(ラインリスト!$F:$F,$B57,ラインリスト!$E:$E,G$49)</f>
        <v>0</v>
      </c>
      <c r="H54" s="51">
        <f>COUNTIFS(ラインリスト!$F:$F,$B57,ラインリスト!$E:$E,H$49)</f>
        <v>0</v>
      </c>
      <c r="I54" s="51">
        <f>COUNTIFS(ラインリスト!$F:$F,$B57,ラインリスト!$E:$E,I$49)</f>
        <v>0</v>
      </c>
      <c r="J54" s="51">
        <f>COUNTIFS(ラインリスト!$F:$F,$B57,ラインリスト!$E:$E,J$49)</f>
        <v>0</v>
      </c>
      <c r="K54" s="51">
        <f>COUNTIFS(ラインリスト!$F:$F,$B57,ラインリスト!$E:$E,K$49)</f>
        <v>0</v>
      </c>
    </row>
    <row r="55" spans="2:11" x14ac:dyDescent="0.6">
      <c r="B55" s="56">
        <f>B54+1</f>
        <v>1</v>
      </c>
      <c r="C55" s="51">
        <f>COUNTIFS(ラインリスト!$F:$F,$B58,ラインリスト!$E:$E,C$49)</f>
        <v>0</v>
      </c>
      <c r="D55" s="51">
        <f>COUNTIFS(ラインリスト!$F:$F,$B58,ラインリスト!$E:$E,D$49)</f>
        <v>0</v>
      </c>
      <c r="E55" s="51">
        <f>COUNTIFS(ラインリスト!$F:$F,$B58,ラインリスト!$E:$E,E$49)</f>
        <v>0</v>
      </c>
      <c r="F55" s="51">
        <f>COUNTIFS(ラインリスト!$F:$F,$B58,ラインリスト!$E:$E,F$49)</f>
        <v>0</v>
      </c>
      <c r="G55" s="51">
        <f>COUNTIFS(ラインリスト!$F:$F,$B58,ラインリスト!$E:$E,G$49)</f>
        <v>0</v>
      </c>
      <c r="H55" s="51">
        <f>COUNTIFS(ラインリスト!$F:$F,$B58,ラインリスト!$E:$E,H$49)</f>
        <v>0</v>
      </c>
      <c r="I55" s="51">
        <f>COUNTIFS(ラインリスト!$F:$F,$B58,ラインリスト!$E:$E,I$49)</f>
        <v>0</v>
      </c>
      <c r="J55" s="51">
        <f>COUNTIFS(ラインリスト!$F:$F,$B58,ラインリスト!$E:$E,J$49)</f>
        <v>0</v>
      </c>
      <c r="K55" s="51">
        <f>COUNTIFS(ラインリスト!$F:$F,$B58,ラインリスト!$E:$E,K$49)</f>
        <v>0</v>
      </c>
    </row>
    <row r="56" spans="2:11" x14ac:dyDescent="0.6">
      <c r="B56" s="57">
        <f t="shared" ref="B56:B83" si="8">B55+1</f>
        <v>2</v>
      </c>
      <c r="C56" s="51">
        <f>COUNTIFS(ラインリスト!$F:$F,$B59,ラインリスト!$E:$E,C$49)</f>
        <v>0</v>
      </c>
      <c r="D56" s="51">
        <f>COUNTIFS(ラインリスト!$F:$F,$B59,ラインリスト!$E:$E,D$49)</f>
        <v>0</v>
      </c>
      <c r="E56" s="51">
        <f>COUNTIFS(ラインリスト!$F:$F,$B59,ラインリスト!$E:$E,E$49)</f>
        <v>0</v>
      </c>
      <c r="F56" s="51">
        <f>COUNTIFS(ラインリスト!$F:$F,$B59,ラインリスト!$E:$E,F$49)</f>
        <v>0</v>
      </c>
      <c r="G56" s="51">
        <f>COUNTIFS(ラインリスト!$F:$F,$B59,ラインリスト!$E:$E,G$49)</f>
        <v>0</v>
      </c>
      <c r="H56" s="51">
        <f>COUNTIFS(ラインリスト!$F:$F,$B59,ラインリスト!$E:$E,H$49)</f>
        <v>0</v>
      </c>
      <c r="I56" s="51">
        <f>COUNTIFS(ラインリスト!$F:$F,$B59,ラインリスト!$E:$E,I$49)</f>
        <v>0</v>
      </c>
      <c r="J56" s="51">
        <f>COUNTIFS(ラインリスト!$F:$F,$B59,ラインリスト!$E:$E,J$49)</f>
        <v>0</v>
      </c>
      <c r="K56" s="51">
        <f>COUNTIFS(ラインリスト!$F:$F,$B59,ラインリスト!$E:$E,K$49)</f>
        <v>0</v>
      </c>
    </row>
    <row r="57" spans="2:11" x14ac:dyDescent="0.6">
      <c r="B57" s="57">
        <f t="shared" si="8"/>
        <v>3</v>
      </c>
      <c r="C57" s="51">
        <f>COUNTIFS(ラインリスト!$F:$F,$B60,ラインリスト!$E:$E,C$49)</f>
        <v>0</v>
      </c>
      <c r="D57" s="51">
        <f>COUNTIFS(ラインリスト!$F:$F,$B60,ラインリスト!$E:$E,D$49)</f>
        <v>0</v>
      </c>
      <c r="E57" s="51">
        <f>COUNTIFS(ラインリスト!$F:$F,$B60,ラインリスト!$E:$E,E$49)</f>
        <v>0</v>
      </c>
      <c r="F57" s="51">
        <f>COUNTIFS(ラインリスト!$F:$F,$B60,ラインリスト!$E:$E,F$49)</f>
        <v>0</v>
      </c>
      <c r="G57" s="51">
        <f>COUNTIFS(ラインリスト!$F:$F,$B60,ラインリスト!$E:$E,G$49)</f>
        <v>0</v>
      </c>
      <c r="H57" s="51">
        <f>COUNTIFS(ラインリスト!$F:$F,$B60,ラインリスト!$E:$E,H$49)</f>
        <v>0</v>
      </c>
      <c r="I57" s="51">
        <f>COUNTIFS(ラインリスト!$F:$F,$B60,ラインリスト!$E:$E,I$49)</f>
        <v>0</v>
      </c>
      <c r="J57" s="51">
        <f>COUNTIFS(ラインリスト!$F:$F,$B60,ラインリスト!$E:$E,J$49)</f>
        <v>0</v>
      </c>
      <c r="K57" s="51">
        <f>COUNTIFS(ラインリスト!$F:$F,$B60,ラインリスト!$E:$E,K$49)</f>
        <v>0</v>
      </c>
    </row>
    <row r="58" spans="2:11" x14ac:dyDescent="0.6">
      <c r="B58" s="57">
        <f t="shared" si="8"/>
        <v>4</v>
      </c>
      <c r="C58" s="51">
        <f>COUNTIFS(ラインリスト!$F:$F,$B61,ラインリスト!$E:$E,C$49)</f>
        <v>0</v>
      </c>
      <c r="D58" s="51">
        <f>COUNTIFS(ラインリスト!$F:$F,$B61,ラインリスト!$E:$E,D$49)</f>
        <v>0</v>
      </c>
      <c r="E58" s="51">
        <f>COUNTIFS(ラインリスト!$F:$F,$B61,ラインリスト!$E:$E,E$49)</f>
        <v>0</v>
      </c>
      <c r="F58" s="51">
        <f>COUNTIFS(ラインリスト!$F:$F,$B61,ラインリスト!$E:$E,F$49)</f>
        <v>0</v>
      </c>
      <c r="G58" s="51">
        <f>COUNTIFS(ラインリスト!$F:$F,$B61,ラインリスト!$E:$E,G$49)</f>
        <v>0</v>
      </c>
      <c r="H58" s="51">
        <f>COUNTIFS(ラインリスト!$F:$F,$B61,ラインリスト!$E:$E,H$49)</f>
        <v>0</v>
      </c>
      <c r="I58" s="51">
        <f>COUNTIFS(ラインリスト!$F:$F,$B61,ラインリスト!$E:$E,I$49)</f>
        <v>0</v>
      </c>
      <c r="J58" s="51">
        <f>COUNTIFS(ラインリスト!$F:$F,$B61,ラインリスト!$E:$E,J$49)</f>
        <v>0</v>
      </c>
      <c r="K58" s="51">
        <f>COUNTIFS(ラインリスト!$F:$F,$B61,ラインリスト!$E:$E,K$49)</f>
        <v>0</v>
      </c>
    </row>
    <row r="59" spans="2:11" x14ac:dyDescent="0.6">
      <c r="B59" s="57">
        <f t="shared" si="8"/>
        <v>5</v>
      </c>
      <c r="C59" s="51">
        <f>COUNTIFS(ラインリスト!$F:$F,$B62,ラインリスト!$E:$E,C$49)</f>
        <v>0</v>
      </c>
      <c r="D59" s="51">
        <f>COUNTIFS(ラインリスト!$F:$F,$B62,ラインリスト!$E:$E,D$49)</f>
        <v>0</v>
      </c>
      <c r="E59" s="51">
        <f>COUNTIFS(ラインリスト!$F:$F,$B62,ラインリスト!$E:$E,E$49)</f>
        <v>0</v>
      </c>
      <c r="F59" s="51">
        <f>COUNTIFS(ラインリスト!$F:$F,$B62,ラインリスト!$E:$E,F$49)</f>
        <v>0</v>
      </c>
      <c r="G59" s="51">
        <f>COUNTIFS(ラインリスト!$F:$F,$B62,ラインリスト!$E:$E,G$49)</f>
        <v>0</v>
      </c>
      <c r="H59" s="51">
        <f>COUNTIFS(ラインリスト!$F:$F,$B62,ラインリスト!$E:$E,H$49)</f>
        <v>0</v>
      </c>
      <c r="I59" s="51">
        <f>COUNTIFS(ラインリスト!$F:$F,$B62,ラインリスト!$E:$E,I$49)</f>
        <v>0</v>
      </c>
      <c r="J59" s="51">
        <f>COUNTIFS(ラインリスト!$F:$F,$B62,ラインリスト!$E:$E,J$49)</f>
        <v>0</v>
      </c>
      <c r="K59" s="51">
        <f>COUNTIFS(ラインリスト!$F:$F,$B62,ラインリスト!$E:$E,K$49)</f>
        <v>0</v>
      </c>
    </row>
    <row r="60" spans="2:11" x14ac:dyDescent="0.6">
      <c r="B60" s="57">
        <f t="shared" si="8"/>
        <v>6</v>
      </c>
      <c r="C60" s="51">
        <f>COUNTIFS(ラインリスト!$F:$F,$B63,ラインリスト!$E:$E,C$49)</f>
        <v>0</v>
      </c>
      <c r="D60" s="51">
        <f>COUNTIFS(ラインリスト!$F:$F,$B63,ラインリスト!$E:$E,D$49)</f>
        <v>0</v>
      </c>
      <c r="E60" s="51">
        <f>COUNTIFS(ラインリスト!$F:$F,$B63,ラインリスト!$E:$E,E$49)</f>
        <v>0</v>
      </c>
      <c r="F60" s="51">
        <f>COUNTIFS(ラインリスト!$F:$F,$B63,ラインリスト!$E:$E,F$49)</f>
        <v>0</v>
      </c>
      <c r="G60" s="51">
        <f>COUNTIFS(ラインリスト!$F:$F,$B63,ラインリスト!$E:$E,G$49)</f>
        <v>0</v>
      </c>
      <c r="H60" s="51">
        <f>COUNTIFS(ラインリスト!$F:$F,$B63,ラインリスト!$E:$E,H$49)</f>
        <v>0</v>
      </c>
      <c r="I60" s="51">
        <f>COUNTIFS(ラインリスト!$F:$F,$B63,ラインリスト!$E:$E,I$49)</f>
        <v>0</v>
      </c>
      <c r="J60" s="51">
        <f>COUNTIFS(ラインリスト!$F:$F,$B63,ラインリスト!$E:$E,J$49)</f>
        <v>0</v>
      </c>
      <c r="K60" s="51">
        <f>COUNTIFS(ラインリスト!$F:$F,$B63,ラインリスト!$E:$E,K$49)</f>
        <v>0</v>
      </c>
    </row>
    <row r="61" spans="2:11" x14ac:dyDescent="0.6">
      <c r="B61" s="57">
        <f t="shared" si="8"/>
        <v>7</v>
      </c>
      <c r="C61" s="51">
        <f>COUNTIFS(ラインリスト!$F:$F,$B64,ラインリスト!$E:$E,C$49)</f>
        <v>0</v>
      </c>
      <c r="D61" s="51">
        <f>COUNTIFS(ラインリスト!$F:$F,$B64,ラインリスト!$E:$E,D$49)</f>
        <v>0</v>
      </c>
      <c r="E61" s="51">
        <f>COUNTIFS(ラインリスト!$F:$F,$B64,ラインリスト!$E:$E,E$49)</f>
        <v>0</v>
      </c>
      <c r="F61" s="51">
        <f>COUNTIFS(ラインリスト!$F:$F,$B64,ラインリスト!$E:$E,F$49)</f>
        <v>0</v>
      </c>
      <c r="G61" s="51">
        <f>COUNTIFS(ラインリスト!$F:$F,$B64,ラインリスト!$E:$E,G$49)</f>
        <v>0</v>
      </c>
      <c r="H61" s="51">
        <f>COUNTIFS(ラインリスト!$F:$F,$B64,ラインリスト!$E:$E,H$49)</f>
        <v>0</v>
      </c>
      <c r="I61" s="51">
        <f>COUNTIFS(ラインリスト!$F:$F,$B64,ラインリスト!$E:$E,I$49)</f>
        <v>0</v>
      </c>
      <c r="J61" s="51">
        <f>COUNTIFS(ラインリスト!$F:$F,$B64,ラインリスト!$E:$E,J$49)</f>
        <v>0</v>
      </c>
      <c r="K61" s="51">
        <f>COUNTIFS(ラインリスト!$F:$F,$B64,ラインリスト!$E:$E,K$49)</f>
        <v>0</v>
      </c>
    </row>
    <row r="62" spans="2:11" x14ac:dyDescent="0.6">
      <c r="B62" s="57">
        <f t="shared" si="8"/>
        <v>8</v>
      </c>
      <c r="C62" s="51">
        <f>COUNTIFS(ラインリスト!$F:$F,$B65,ラインリスト!$E:$E,C$49)</f>
        <v>0</v>
      </c>
      <c r="D62" s="51">
        <f>COUNTIFS(ラインリスト!$F:$F,$B65,ラインリスト!$E:$E,D$49)</f>
        <v>0</v>
      </c>
      <c r="E62" s="51">
        <f>COUNTIFS(ラインリスト!$F:$F,$B65,ラインリスト!$E:$E,E$49)</f>
        <v>0</v>
      </c>
      <c r="F62" s="51">
        <f>COUNTIFS(ラインリスト!$F:$F,$B65,ラインリスト!$E:$E,F$49)</f>
        <v>0</v>
      </c>
      <c r="G62" s="51">
        <f>COUNTIFS(ラインリスト!$F:$F,$B65,ラインリスト!$E:$E,G$49)</f>
        <v>0</v>
      </c>
      <c r="H62" s="51">
        <f>COUNTIFS(ラインリスト!$F:$F,$B65,ラインリスト!$E:$E,H$49)</f>
        <v>0</v>
      </c>
      <c r="I62" s="51">
        <f>COUNTIFS(ラインリスト!$F:$F,$B65,ラインリスト!$E:$E,I$49)</f>
        <v>0</v>
      </c>
      <c r="J62" s="51">
        <f>COUNTIFS(ラインリスト!$F:$F,$B65,ラインリスト!$E:$E,J$49)</f>
        <v>0</v>
      </c>
      <c r="K62" s="51">
        <f>COUNTIFS(ラインリスト!$F:$F,$B65,ラインリスト!$E:$E,K$49)</f>
        <v>0</v>
      </c>
    </row>
    <row r="63" spans="2:11" x14ac:dyDescent="0.6">
      <c r="B63" s="57">
        <f t="shared" si="8"/>
        <v>9</v>
      </c>
      <c r="C63" s="51">
        <f>COUNTIFS(ラインリスト!$F:$F,$B66,ラインリスト!$E:$E,C$49)</f>
        <v>0</v>
      </c>
      <c r="D63" s="51">
        <f>COUNTIFS(ラインリスト!$F:$F,$B66,ラインリスト!$E:$E,D$49)</f>
        <v>0</v>
      </c>
      <c r="E63" s="51">
        <f>COUNTIFS(ラインリスト!$F:$F,$B66,ラインリスト!$E:$E,E$49)</f>
        <v>0</v>
      </c>
      <c r="F63" s="51">
        <f>COUNTIFS(ラインリスト!$F:$F,$B66,ラインリスト!$E:$E,F$49)</f>
        <v>0</v>
      </c>
      <c r="G63" s="51">
        <f>COUNTIFS(ラインリスト!$F:$F,$B66,ラインリスト!$E:$E,G$49)</f>
        <v>0</v>
      </c>
      <c r="H63" s="51">
        <f>COUNTIFS(ラインリスト!$F:$F,$B66,ラインリスト!$E:$E,H$49)</f>
        <v>0</v>
      </c>
      <c r="I63" s="51">
        <f>COUNTIFS(ラインリスト!$F:$F,$B66,ラインリスト!$E:$E,I$49)</f>
        <v>0</v>
      </c>
      <c r="J63" s="51">
        <f>COUNTIFS(ラインリスト!$F:$F,$B66,ラインリスト!$E:$E,J$49)</f>
        <v>0</v>
      </c>
      <c r="K63" s="51">
        <f>COUNTIFS(ラインリスト!$F:$F,$B66,ラインリスト!$E:$E,K$49)</f>
        <v>0</v>
      </c>
    </row>
    <row r="64" spans="2:11" x14ac:dyDescent="0.6">
      <c r="B64" s="57">
        <f t="shared" si="8"/>
        <v>10</v>
      </c>
      <c r="C64" s="51">
        <f>COUNTIFS(ラインリスト!$F:$F,$B67,ラインリスト!$E:$E,C$49)</f>
        <v>0</v>
      </c>
      <c r="D64" s="51">
        <f>COUNTIFS(ラインリスト!$F:$F,$B67,ラインリスト!$E:$E,D$49)</f>
        <v>0</v>
      </c>
      <c r="E64" s="51">
        <f>COUNTIFS(ラインリスト!$F:$F,$B67,ラインリスト!$E:$E,E$49)</f>
        <v>0</v>
      </c>
      <c r="F64" s="51">
        <f>COUNTIFS(ラインリスト!$F:$F,$B67,ラインリスト!$E:$E,F$49)</f>
        <v>0</v>
      </c>
      <c r="G64" s="51">
        <f>COUNTIFS(ラインリスト!$F:$F,$B67,ラインリスト!$E:$E,G$49)</f>
        <v>0</v>
      </c>
      <c r="H64" s="51">
        <f>COUNTIFS(ラインリスト!$F:$F,$B67,ラインリスト!$E:$E,H$49)</f>
        <v>0</v>
      </c>
      <c r="I64" s="51">
        <f>COUNTIFS(ラインリスト!$F:$F,$B67,ラインリスト!$E:$E,I$49)</f>
        <v>0</v>
      </c>
      <c r="J64" s="51">
        <f>COUNTIFS(ラインリスト!$F:$F,$B67,ラインリスト!$E:$E,J$49)</f>
        <v>0</v>
      </c>
      <c r="K64" s="51">
        <f>COUNTIFS(ラインリスト!$F:$F,$B67,ラインリスト!$E:$E,K$49)</f>
        <v>0</v>
      </c>
    </row>
    <row r="65" spans="2:11" x14ac:dyDescent="0.6">
      <c r="B65" s="57">
        <f t="shared" si="8"/>
        <v>11</v>
      </c>
      <c r="C65" s="51">
        <f>COUNTIFS(ラインリスト!$F:$F,$B68,ラインリスト!$E:$E,C$49)</f>
        <v>0</v>
      </c>
      <c r="D65" s="51">
        <f>COUNTIFS(ラインリスト!$F:$F,$B68,ラインリスト!$E:$E,D$49)</f>
        <v>0</v>
      </c>
      <c r="E65" s="51">
        <f>COUNTIFS(ラインリスト!$F:$F,$B68,ラインリスト!$E:$E,E$49)</f>
        <v>0</v>
      </c>
      <c r="F65" s="51">
        <f>COUNTIFS(ラインリスト!$F:$F,$B68,ラインリスト!$E:$E,F$49)</f>
        <v>0</v>
      </c>
      <c r="G65" s="51">
        <f>COUNTIFS(ラインリスト!$F:$F,$B68,ラインリスト!$E:$E,G$49)</f>
        <v>0</v>
      </c>
      <c r="H65" s="51">
        <f>COUNTIFS(ラインリスト!$F:$F,$B68,ラインリスト!$E:$E,H$49)</f>
        <v>0</v>
      </c>
      <c r="I65" s="51">
        <f>COUNTIFS(ラインリスト!$F:$F,$B68,ラインリスト!$E:$E,I$49)</f>
        <v>0</v>
      </c>
      <c r="J65" s="51">
        <f>COUNTIFS(ラインリスト!$F:$F,$B68,ラインリスト!$E:$E,J$49)</f>
        <v>0</v>
      </c>
      <c r="K65" s="51">
        <f>COUNTIFS(ラインリスト!$F:$F,$B68,ラインリスト!$E:$E,K$49)</f>
        <v>0</v>
      </c>
    </row>
    <row r="66" spans="2:11" x14ac:dyDescent="0.6">
      <c r="B66" s="57">
        <f t="shared" si="8"/>
        <v>12</v>
      </c>
      <c r="C66" s="51">
        <f>COUNTIFS(ラインリスト!$F:$F,$B69,ラインリスト!$E:$E,C$49)</f>
        <v>0</v>
      </c>
      <c r="D66" s="51">
        <f>COUNTIFS(ラインリスト!$F:$F,$B69,ラインリスト!$E:$E,D$49)</f>
        <v>0</v>
      </c>
      <c r="E66" s="51">
        <f>COUNTIFS(ラインリスト!$F:$F,$B69,ラインリスト!$E:$E,E$49)</f>
        <v>0</v>
      </c>
      <c r="F66" s="51">
        <f>COUNTIFS(ラインリスト!$F:$F,$B69,ラインリスト!$E:$E,F$49)</f>
        <v>0</v>
      </c>
      <c r="G66" s="51">
        <f>COUNTIFS(ラインリスト!$F:$F,$B69,ラインリスト!$E:$E,G$49)</f>
        <v>0</v>
      </c>
      <c r="H66" s="51">
        <f>COUNTIFS(ラインリスト!$F:$F,$B69,ラインリスト!$E:$E,H$49)</f>
        <v>0</v>
      </c>
      <c r="I66" s="51">
        <f>COUNTIFS(ラインリスト!$F:$F,$B69,ラインリスト!$E:$E,I$49)</f>
        <v>0</v>
      </c>
      <c r="J66" s="51">
        <f>COUNTIFS(ラインリスト!$F:$F,$B69,ラインリスト!$E:$E,J$49)</f>
        <v>0</v>
      </c>
      <c r="K66" s="51">
        <f>COUNTIFS(ラインリスト!$F:$F,$B69,ラインリスト!$E:$E,K$49)</f>
        <v>0</v>
      </c>
    </row>
    <row r="67" spans="2:11" x14ac:dyDescent="0.6">
      <c r="B67" s="57">
        <f t="shared" si="8"/>
        <v>13</v>
      </c>
      <c r="C67" s="51">
        <f>COUNTIFS(ラインリスト!$F:$F,$B70,ラインリスト!$E:$E,C$49)</f>
        <v>0</v>
      </c>
      <c r="D67" s="51">
        <f>COUNTIFS(ラインリスト!$F:$F,$B70,ラインリスト!$E:$E,D$49)</f>
        <v>0</v>
      </c>
      <c r="E67" s="51">
        <f>COUNTIFS(ラインリスト!$F:$F,$B70,ラインリスト!$E:$E,E$49)</f>
        <v>0</v>
      </c>
      <c r="F67" s="51">
        <f>COUNTIFS(ラインリスト!$F:$F,$B70,ラインリスト!$E:$E,F$49)</f>
        <v>0</v>
      </c>
      <c r="G67" s="51">
        <f>COUNTIFS(ラインリスト!$F:$F,$B70,ラインリスト!$E:$E,G$49)</f>
        <v>0</v>
      </c>
      <c r="H67" s="51">
        <f>COUNTIFS(ラインリスト!$F:$F,$B70,ラインリスト!$E:$E,H$49)</f>
        <v>0</v>
      </c>
      <c r="I67" s="51">
        <f>COUNTIFS(ラインリスト!$F:$F,$B70,ラインリスト!$E:$E,I$49)</f>
        <v>0</v>
      </c>
      <c r="J67" s="51">
        <f>COUNTIFS(ラインリスト!$F:$F,$B70,ラインリスト!$E:$E,J$49)</f>
        <v>0</v>
      </c>
      <c r="K67" s="51">
        <f>COUNTIFS(ラインリスト!$F:$F,$B70,ラインリスト!$E:$E,K$49)</f>
        <v>0</v>
      </c>
    </row>
    <row r="68" spans="2:11" x14ac:dyDescent="0.6">
      <c r="B68" s="57">
        <f t="shared" si="8"/>
        <v>14</v>
      </c>
      <c r="C68" s="51">
        <f>COUNTIFS(ラインリスト!$F:$F,$B71,ラインリスト!$E:$E,C$49)</f>
        <v>0</v>
      </c>
      <c r="D68" s="51">
        <f>COUNTIFS(ラインリスト!$F:$F,$B71,ラインリスト!$E:$E,D$49)</f>
        <v>0</v>
      </c>
      <c r="E68" s="51">
        <f>COUNTIFS(ラインリスト!$F:$F,$B71,ラインリスト!$E:$E,E$49)</f>
        <v>0</v>
      </c>
      <c r="F68" s="51">
        <f>COUNTIFS(ラインリスト!$F:$F,$B71,ラインリスト!$E:$E,F$49)</f>
        <v>0</v>
      </c>
      <c r="G68" s="51">
        <f>COUNTIFS(ラインリスト!$F:$F,$B71,ラインリスト!$E:$E,G$49)</f>
        <v>0</v>
      </c>
      <c r="H68" s="51">
        <f>COUNTIFS(ラインリスト!$F:$F,$B71,ラインリスト!$E:$E,H$49)</f>
        <v>0</v>
      </c>
      <c r="I68" s="51">
        <f>COUNTIFS(ラインリスト!$F:$F,$B71,ラインリスト!$E:$E,I$49)</f>
        <v>0</v>
      </c>
      <c r="J68" s="51">
        <f>COUNTIFS(ラインリスト!$F:$F,$B71,ラインリスト!$E:$E,J$49)</f>
        <v>0</v>
      </c>
      <c r="K68" s="51">
        <f>COUNTIFS(ラインリスト!$F:$F,$B71,ラインリスト!$E:$E,K$49)</f>
        <v>0</v>
      </c>
    </row>
    <row r="69" spans="2:11" x14ac:dyDescent="0.6">
      <c r="B69" s="57">
        <f t="shared" si="8"/>
        <v>15</v>
      </c>
      <c r="C69" s="51">
        <f>COUNTIFS(ラインリスト!$F:$F,$B72,ラインリスト!$E:$E,C$49)</f>
        <v>0</v>
      </c>
      <c r="D69" s="51">
        <f>COUNTIFS(ラインリスト!$F:$F,$B72,ラインリスト!$E:$E,D$49)</f>
        <v>0</v>
      </c>
      <c r="E69" s="51">
        <f>COUNTIFS(ラインリスト!$F:$F,$B72,ラインリスト!$E:$E,E$49)</f>
        <v>0</v>
      </c>
      <c r="F69" s="51">
        <f>COUNTIFS(ラインリスト!$F:$F,$B72,ラインリスト!$E:$E,F$49)</f>
        <v>0</v>
      </c>
      <c r="G69" s="51">
        <f>COUNTIFS(ラインリスト!$F:$F,$B72,ラインリスト!$E:$E,G$49)</f>
        <v>0</v>
      </c>
      <c r="H69" s="51">
        <f>COUNTIFS(ラインリスト!$F:$F,$B72,ラインリスト!$E:$E,H$49)</f>
        <v>0</v>
      </c>
      <c r="I69" s="51">
        <f>COUNTIFS(ラインリスト!$F:$F,$B72,ラインリスト!$E:$E,I$49)</f>
        <v>0</v>
      </c>
      <c r="J69" s="51">
        <f>COUNTIFS(ラインリスト!$F:$F,$B72,ラインリスト!$E:$E,J$49)</f>
        <v>0</v>
      </c>
      <c r="K69" s="51">
        <f>COUNTIFS(ラインリスト!$F:$F,$B72,ラインリスト!$E:$E,K$49)</f>
        <v>0</v>
      </c>
    </row>
    <row r="70" spans="2:11" x14ac:dyDescent="0.6">
      <c r="B70" s="57">
        <f t="shared" si="8"/>
        <v>16</v>
      </c>
      <c r="C70" s="51">
        <f>COUNTIFS(ラインリスト!$F:$F,$B73,ラインリスト!$E:$E,C$49)</f>
        <v>0</v>
      </c>
      <c r="D70" s="51">
        <f>COUNTIFS(ラインリスト!$F:$F,$B73,ラインリスト!$E:$E,D$49)</f>
        <v>0</v>
      </c>
      <c r="E70" s="51">
        <f>COUNTIFS(ラインリスト!$F:$F,$B73,ラインリスト!$E:$E,E$49)</f>
        <v>0</v>
      </c>
      <c r="F70" s="51">
        <f>COUNTIFS(ラインリスト!$F:$F,$B73,ラインリスト!$E:$E,F$49)</f>
        <v>0</v>
      </c>
      <c r="G70" s="51">
        <f>COUNTIFS(ラインリスト!$F:$F,$B73,ラインリスト!$E:$E,G$49)</f>
        <v>0</v>
      </c>
      <c r="H70" s="51">
        <f>COUNTIFS(ラインリスト!$F:$F,$B73,ラインリスト!$E:$E,H$49)</f>
        <v>0</v>
      </c>
      <c r="I70" s="51">
        <f>COUNTIFS(ラインリスト!$F:$F,$B73,ラインリスト!$E:$E,I$49)</f>
        <v>0</v>
      </c>
      <c r="J70" s="51">
        <f>COUNTIFS(ラインリスト!$F:$F,$B73,ラインリスト!$E:$E,J$49)</f>
        <v>0</v>
      </c>
      <c r="K70" s="51">
        <f>COUNTIFS(ラインリスト!$F:$F,$B73,ラインリスト!$E:$E,K$49)</f>
        <v>0</v>
      </c>
    </row>
    <row r="71" spans="2:11" x14ac:dyDescent="0.6">
      <c r="B71" s="57">
        <f t="shared" si="8"/>
        <v>17</v>
      </c>
      <c r="C71" s="51">
        <f>COUNTIFS(ラインリスト!$F:$F,$B74,ラインリスト!$E:$E,C$49)</f>
        <v>0</v>
      </c>
      <c r="D71" s="51">
        <f>COUNTIFS(ラインリスト!$F:$F,$B74,ラインリスト!$E:$E,D$49)</f>
        <v>0</v>
      </c>
      <c r="E71" s="51">
        <f>COUNTIFS(ラインリスト!$F:$F,$B74,ラインリスト!$E:$E,E$49)</f>
        <v>0</v>
      </c>
      <c r="F71" s="51">
        <f>COUNTIFS(ラインリスト!$F:$F,$B74,ラインリスト!$E:$E,F$49)</f>
        <v>0</v>
      </c>
      <c r="G71" s="51">
        <f>COUNTIFS(ラインリスト!$F:$F,$B74,ラインリスト!$E:$E,G$49)</f>
        <v>0</v>
      </c>
      <c r="H71" s="51">
        <f>COUNTIFS(ラインリスト!$F:$F,$B74,ラインリスト!$E:$E,H$49)</f>
        <v>0</v>
      </c>
      <c r="I71" s="51">
        <f>COUNTIFS(ラインリスト!$F:$F,$B74,ラインリスト!$E:$E,I$49)</f>
        <v>0</v>
      </c>
      <c r="J71" s="51">
        <f>COUNTIFS(ラインリスト!$F:$F,$B74,ラインリスト!$E:$E,J$49)</f>
        <v>0</v>
      </c>
      <c r="K71" s="51">
        <f>COUNTIFS(ラインリスト!$F:$F,$B74,ラインリスト!$E:$E,K$49)</f>
        <v>0</v>
      </c>
    </row>
    <row r="72" spans="2:11" x14ac:dyDescent="0.6">
      <c r="B72" s="57">
        <f t="shared" si="8"/>
        <v>18</v>
      </c>
      <c r="C72" s="51">
        <f>COUNTIFS(ラインリスト!$F:$F,$B75,ラインリスト!$E:$E,C$49)</f>
        <v>0</v>
      </c>
      <c r="D72" s="51">
        <f>COUNTIFS(ラインリスト!$F:$F,$B75,ラインリスト!$E:$E,D$49)</f>
        <v>0</v>
      </c>
      <c r="E72" s="51">
        <f>COUNTIFS(ラインリスト!$F:$F,$B75,ラインリスト!$E:$E,E$49)</f>
        <v>0</v>
      </c>
      <c r="F72" s="51">
        <f>COUNTIFS(ラインリスト!$F:$F,$B75,ラインリスト!$E:$E,F$49)</f>
        <v>0</v>
      </c>
      <c r="G72" s="51">
        <f>COUNTIFS(ラインリスト!$F:$F,$B75,ラインリスト!$E:$E,G$49)</f>
        <v>0</v>
      </c>
      <c r="H72" s="51">
        <f>COUNTIFS(ラインリスト!$F:$F,$B75,ラインリスト!$E:$E,H$49)</f>
        <v>0</v>
      </c>
      <c r="I72" s="51">
        <f>COUNTIFS(ラインリスト!$F:$F,$B75,ラインリスト!$E:$E,I$49)</f>
        <v>0</v>
      </c>
      <c r="J72" s="51">
        <f>COUNTIFS(ラインリスト!$F:$F,$B75,ラインリスト!$E:$E,J$49)</f>
        <v>0</v>
      </c>
      <c r="K72" s="51">
        <f>COUNTIFS(ラインリスト!$F:$F,$B75,ラインリスト!$E:$E,K$49)</f>
        <v>0</v>
      </c>
    </row>
    <row r="73" spans="2:11" x14ac:dyDescent="0.6">
      <c r="B73" s="57">
        <f t="shared" si="8"/>
        <v>19</v>
      </c>
      <c r="C73" s="51">
        <f>COUNTIFS(ラインリスト!$F:$F,$B76,ラインリスト!$E:$E,C$49)</f>
        <v>0</v>
      </c>
      <c r="D73" s="51">
        <f>COUNTIFS(ラインリスト!$F:$F,$B76,ラインリスト!$E:$E,D$49)</f>
        <v>0</v>
      </c>
      <c r="E73" s="51">
        <f>COUNTIFS(ラインリスト!$F:$F,$B76,ラインリスト!$E:$E,E$49)</f>
        <v>0</v>
      </c>
      <c r="F73" s="51">
        <f>COUNTIFS(ラインリスト!$F:$F,$B76,ラインリスト!$E:$E,F$49)</f>
        <v>0</v>
      </c>
      <c r="G73" s="51">
        <f>COUNTIFS(ラインリスト!$F:$F,$B76,ラインリスト!$E:$E,G$49)</f>
        <v>0</v>
      </c>
      <c r="H73" s="51">
        <f>COUNTIFS(ラインリスト!$F:$F,$B76,ラインリスト!$E:$E,H$49)</f>
        <v>0</v>
      </c>
      <c r="I73" s="51">
        <f>COUNTIFS(ラインリスト!$F:$F,$B76,ラインリスト!$E:$E,I$49)</f>
        <v>0</v>
      </c>
      <c r="J73" s="51">
        <f>COUNTIFS(ラインリスト!$F:$F,$B76,ラインリスト!$E:$E,J$49)</f>
        <v>0</v>
      </c>
      <c r="K73" s="51">
        <f>COUNTIFS(ラインリスト!$F:$F,$B76,ラインリスト!$E:$E,K$49)</f>
        <v>0</v>
      </c>
    </row>
    <row r="74" spans="2:11" x14ac:dyDescent="0.6">
      <c r="B74" s="57">
        <f t="shared" si="8"/>
        <v>20</v>
      </c>
      <c r="C74" s="51">
        <f>COUNTIFS(ラインリスト!$F:$F,$B77,ラインリスト!$E:$E,C$49)</f>
        <v>0</v>
      </c>
      <c r="D74" s="51">
        <f>COUNTIFS(ラインリスト!$F:$F,$B77,ラインリスト!$E:$E,D$49)</f>
        <v>0</v>
      </c>
      <c r="E74" s="51">
        <f>COUNTIFS(ラインリスト!$F:$F,$B77,ラインリスト!$E:$E,E$49)</f>
        <v>0</v>
      </c>
      <c r="F74" s="51">
        <f>COUNTIFS(ラインリスト!$F:$F,$B77,ラインリスト!$E:$E,F$49)</f>
        <v>0</v>
      </c>
      <c r="G74" s="51">
        <f>COUNTIFS(ラインリスト!$F:$F,$B77,ラインリスト!$E:$E,G$49)</f>
        <v>0</v>
      </c>
      <c r="H74" s="51">
        <f>COUNTIFS(ラインリスト!$F:$F,$B77,ラインリスト!$E:$E,H$49)</f>
        <v>0</v>
      </c>
      <c r="I74" s="51">
        <f>COUNTIFS(ラインリスト!$F:$F,$B77,ラインリスト!$E:$E,I$49)</f>
        <v>0</v>
      </c>
      <c r="J74" s="51">
        <f>COUNTIFS(ラインリスト!$F:$F,$B77,ラインリスト!$E:$E,J$49)</f>
        <v>0</v>
      </c>
      <c r="K74" s="51">
        <f>COUNTIFS(ラインリスト!$F:$F,$B77,ラインリスト!$E:$E,K$49)</f>
        <v>0</v>
      </c>
    </row>
    <row r="75" spans="2:11" x14ac:dyDescent="0.6">
      <c r="B75" s="57">
        <f t="shared" si="8"/>
        <v>21</v>
      </c>
      <c r="C75" s="51">
        <f>COUNTIFS(ラインリスト!$F:$F,$B78,ラインリスト!$E:$E,C$49)</f>
        <v>0</v>
      </c>
      <c r="D75" s="51">
        <f>COUNTIFS(ラインリスト!$F:$F,$B78,ラインリスト!$E:$E,D$49)</f>
        <v>0</v>
      </c>
      <c r="E75" s="51">
        <f>COUNTIFS(ラインリスト!$F:$F,$B78,ラインリスト!$E:$E,E$49)</f>
        <v>0</v>
      </c>
      <c r="F75" s="51">
        <f>COUNTIFS(ラインリスト!$F:$F,$B78,ラインリスト!$E:$E,F$49)</f>
        <v>0</v>
      </c>
      <c r="G75" s="51">
        <f>COUNTIFS(ラインリスト!$F:$F,$B78,ラインリスト!$E:$E,G$49)</f>
        <v>0</v>
      </c>
      <c r="H75" s="51">
        <f>COUNTIFS(ラインリスト!$F:$F,$B78,ラインリスト!$E:$E,H$49)</f>
        <v>0</v>
      </c>
      <c r="I75" s="51">
        <f>COUNTIFS(ラインリスト!$F:$F,$B78,ラインリスト!$E:$E,I$49)</f>
        <v>0</v>
      </c>
      <c r="J75" s="51">
        <f>COUNTIFS(ラインリスト!$F:$F,$B78,ラインリスト!$E:$E,J$49)</f>
        <v>0</v>
      </c>
      <c r="K75" s="51">
        <f>COUNTIFS(ラインリスト!$F:$F,$B78,ラインリスト!$E:$E,K$49)</f>
        <v>0</v>
      </c>
    </row>
    <row r="76" spans="2:11" x14ac:dyDescent="0.6">
      <c r="B76" s="57">
        <f t="shared" si="8"/>
        <v>22</v>
      </c>
      <c r="C76" s="51">
        <f>COUNTIFS(ラインリスト!$F:$F,$B79,ラインリスト!$E:$E,C$49)</f>
        <v>0</v>
      </c>
      <c r="D76" s="51">
        <f>COUNTIFS(ラインリスト!$F:$F,$B79,ラインリスト!$E:$E,D$49)</f>
        <v>0</v>
      </c>
      <c r="E76" s="51">
        <f>COUNTIFS(ラインリスト!$F:$F,$B79,ラインリスト!$E:$E,E$49)</f>
        <v>0</v>
      </c>
      <c r="F76" s="51">
        <f>COUNTIFS(ラインリスト!$F:$F,$B79,ラインリスト!$E:$E,F$49)</f>
        <v>0</v>
      </c>
      <c r="G76" s="51">
        <f>COUNTIFS(ラインリスト!$F:$F,$B79,ラインリスト!$E:$E,G$49)</f>
        <v>0</v>
      </c>
      <c r="H76" s="51">
        <f>COUNTIFS(ラインリスト!$F:$F,$B79,ラインリスト!$E:$E,H$49)</f>
        <v>0</v>
      </c>
      <c r="I76" s="51">
        <f>COUNTIFS(ラインリスト!$F:$F,$B79,ラインリスト!$E:$E,I$49)</f>
        <v>0</v>
      </c>
      <c r="J76" s="51">
        <f>COUNTIFS(ラインリスト!$F:$F,$B79,ラインリスト!$E:$E,J$49)</f>
        <v>0</v>
      </c>
      <c r="K76" s="51">
        <f>COUNTIFS(ラインリスト!$F:$F,$B79,ラインリスト!$E:$E,K$49)</f>
        <v>0</v>
      </c>
    </row>
    <row r="77" spans="2:11" x14ac:dyDescent="0.6">
      <c r="B77" s="57">
        <f t="shared" si="8"/>
        <v>23</v>
      </c>
      <c r="C77" s="51">
        <f>COUNTIFS(ラインリスト!$F:$F,$B80,ラインリスト!$E:$E,C$49)</f>
        <v>0</v>
      </c>
      <c r="D77" s="51">
        <f>COUNTIFS(ラインリスト!$F:$F,$B80,ラインリスト!$E:$E,D$49)</f>
        <v>0</v>
      </c>
      <c r="E77" s="51">
        <f>COUNTIFS(ラインリスト!$F:$F,$B80,ラインリスト!$E:$E,E$49)</f>
        <v>0</v>
      </c>
      <c r="F77" s="51">
        <f>COUNTIFS(ラインリスト!$F:$F,$B80,ラインリスト!$E:$E,F$49)</f>
        <v>0</v>
      </c>
      <c r="G77" s="51">
        <f>COUNTIFS(ラインリスト!$F:$F,$B80,ラインリスト!$E:$E,G$49)</f>
        <v>0</v>
      </c>
      <c r="H77" s="51">
        <f>COUNTIFS(ラインリスト!$F:$F,$B80,ラインリスト!$E:$E,H$49)</f>
        <v>0</v>
      </c>
      <c r="I77" s="51">
        <f>COUNTIFS(ラインリスト!$F:$F,$B80,ラインリスト!$E:$E,I$49)</f>
        <v>0</v>
      </c>
      <c r="J77" s="51">
        <f>COUNTIFS(ラインリスト!$F:$F,$B80,ラインリスト!$E:$E,J$49)</f>
        <v>0</v>
      </c>
      <c r="K77" s="51">
        <f>COUNTIFS(ラインリスト!$F:$F,$B80,ラインリスト!$E:$E,K$49)</f>
        <v>0</v>
      </c>
    </row>
    <row r="78" spans="2:11" x14ac:dyDescent="0.6">
      <c r="B78" s="57">
        <f t="shared" si="8"/>
        <v>24</v>
      </c>
      <c r="C78" s="51">
        <f>COUNTIFS(ラインリスト!$F:$F,$B81,ラインリスト!$E:$E,C$49)</f>
        <v>0</v>
      </c>
      <c r="D78" s="51">
        <f>COUNTIFS(ラインリスト!$F:$F,$B81,ラインリスト!$E:$E,D$49)</f>
        <v>0</v>
      </c>
      <c r="E78" s="51">
        <f>COUNTIFS(ラインリスト!$F:$F,$B81,ラインリスト!$E:$E,E$49)</f>
        <v>0</v>
      </c>
      <c r="F78" s="51">
        <f>COUNTIFS(ラインリスト!$F:$F,$B81,ラインリスト!$E:$E,F$49)</f>
        <v>0</v>
      </c>
      <c r="G78" s="51">
        <f>COUNTIFS(ラインリスト!$F:$F,$B81,ラインリスト!$E:$E,G$49)</f>
        <v>0</v>
      </c>
      <c r="H78" s="51">
        <f>COUNTIFS(ラインリスト!$F:$F,$B81,ラインリスト!$E:$E,H$49)</f>
        <v>0</v>
      </c>
      <c r="I78" s="51">
        <f>COUNTIFS(ラインリスト!$F:$F,$B81,ラインリスト!$E:$E,I$49)</f>
        <v>0</v>
      </c>
      <c r="J78" s="51">
        <f>COUNTIFS(ラインリスト!$F:$F,$B81,ラインリスト!$E:$E,J$49)</f>
        <v>0</v>
      </c>
      <c r="K78" s="51">
        <f>COUNTIFS(ラインリスト!$F:$F,$B81,ラインリスト!$E:$E,K$49)</f>
        <v>0</v>
      </c>
    </row>
    <row r="79" spans="2:11" x14ac:dyDescent="0.6">
      <c r="B79" s="57">
        <f t="shared" si="8"/>
        <v>25</v>
      </c>
      <c r="C79" s="51">
        <f>COUNTIFS(ラインリスト!$F:$F,$B82,ラインリスト!$E:$E,C$49)</f>
        <v>0</v>
      </c>
      <c r="D79" s="51">
        <f>COUNTIFS(ラインリスト!$F:$F,$B82,ラインリスト!$E:$E,D$49)</f>
        <v>0</v>
      </c>
      <c r="E79" s="51">
        <f>COUNTIFS(ラインリスト!$F:$F,$B82,ラインリスト!$E:$E,E$49)</f>
        <v>0</v>
      </c>
      <c r="F79" s="51">
        <f>COUNTIFS(ラインリスト!$F:$F,$B82,ラインリスト!$E:$E,F$49)</f>
        <v>0</v>
      </c>
      <c r="G79" s="51">
        <f>COUNTIFS(ラインリスト!$F:$F,$B82,ラインリスト!$E:$E,G$49)</f>
        <v>0</v>
      </c>
      <c r="H79" s="51">
        <f>COUNTIFS(ラインリスト!$F:$F,$B82,ラインリスト!$E:$E,H$49)</f>
        <v>0</v>
      </c>
      <c r="I79" s="51">
        <f>COUNTIFS(ラインリスト!$F:$F,$B82,ラインリスト!$E:$E,I$49)</f>
        <v>0</v>
      </c>
      <c r="J79" s="51">
        <f>COUNTIFS(ラインリスト!$F:$F,$B82,ラインリスト!$E:$E,J$49)</f>
        <v>0</v>
      </c>
      <c r="K79" s="51">
        <f>COUNTIFS(ラインリスト!$F:$F,$B82,ラインリスト!$E:$E,K$49)</f>
        <v>0</v>
      </c>
    </row>
    <row r="80" spans="2:11" x14ac:dyDescent="0.6">
      <c r="B80" s="57">
        <f t="shared" si="8"/>
        <v>26</v>
      </c>
      <c r="C80" s="51">
        <f>COUNTIFS(ラインリスト!$F:$F,$B83,ラインリスト!$E:$E,C$49)</f>
        <v>0</v>
      </c>
      <c r="D80" s="51">
        <f>COUNTIFS(ラインリスト!$F:$F,$B83,ラインリスト!$E:$E,D$49)</f>
        <v>0</v>
      </c>
      <c r="E80" s="51">
        <f>COUNTIFS(ラインリスト!$F:$F,$B83,ラインリスト!$E:$E,E$49)</f>
        <v>0</v>
      </c>
      <c r="F80" s="51">
        <f>COUNTIFS(ラインリスト!$F:$F,$B83,ラインリスト!$E:$E,F$49)</f>
        <v>0</v>
      </c>
      <c r="G80" s="51">
        <f>COUNTIFS(ラインリスト!$F:$F,$B83,ラインリスト!$E:$E,G$49)</f>
        <v>0</v>
      </c>
      <c r="H80" s="51">
        <f>COUNTIFS(ラインリスト!$F:$F,$B83,ラインリスト!$E:$E,H$49)</f>
        <v>0</v>
      </c>
      <c r="I80" s="51">
        <f>COUNTIFS(ラインリスト!$F:$F,$B83,ラインリスト!$E:$E,I$49)</f>
        <v>0</v>
      </c>
      <c r="J80" s="51">
        <f>COUNTIFS(ラインリスト!$F:$F,$B83,ラインリスト!$E:$E,J$49)</f>
        <v>0</v>
      </c>
      <c r="K80" s="51">
        <f>COUNTIFS(ラインリスト!$F:$F,$B83,ラインリスト!$E:$E,K$49)</f>
        <v>0</v>
      </c>
    </row>
    <row r="81" spans="2:12" x14ac:dyDescent="0.6">
      <c r="B81" s="57">
        <f t="shared" si="8"/>
        <v>27</v>
      </c>
      <c r="C81" s="51">
        <f>COUNTIFS(ラインリスト!$F:$F,$B84,ラインリスト!$E:$E,C$49)</f>
        <v>0</v>
      </c>
      <c r="D81" s="51">
        <f>COUNTIFS(ラインリスト!$F:$F,$B84,ラインリスト!$E:$E,D$49)</f>
        <v>0</v>
      </c>
      <c r="E81" s="51">
        <f>COUNTIFS(ラインリスト!$F:$F,$B84,ラインリスト!$E:$E,E$49)</f>
        <v>0</v>
      </c>
      <c r="F81" s="51">
        <f>COUNTIFS(ラインリスト!$F:$F,$B84,ラインリスト!$E:$E,F$49)</f>
        <v>0</v>
      </c>
      <c r="G81" s="51">
        <f>COUNTIFS(ラインリスト!$F:$F,$B84,ラインリスト!$E:$E,G$49)</f>
        <v>0</v>
      </c>
      <c r="H81" s="51">
        <f>COUNTIFS(ラインリスト!$F:$F,$B84,ラインリスト!$E:$E,H$49)</f>
        <v>0</v>
      </c>
      <c r="I81" s="51">
        <f>COUNTIFS(ラインリスト!$F:$F,$B84,ラインリスト!$E:$E,I$49)</f>
        <v>0</v>
      </c>
      <c r="J81" s="51">
        <f>COUNTIFS(ラインリスト!$F:$F,$B84,ラインリスト!$E:$E,J$49)</f>
        <v>0</v>
      </c>
      <c r="K81" s="51">
        <f>COUNTIFS(ラインリスト!$F:$F,$B84,ラインリスト!$E:$E,K$49)</f>
        <v>0</v>
      </c>
    </row>
    <row r="82" spans="2:12" x14ac:dyDescent="0.6">
      <c r="B82" s="57">
        <f t="shared" si="8"/>
        <v>28</v>
      </c>
      <c r="C82" s="51">
        <f>COUNTIFS(ラインリスト!$F:$F,$B85,ラインリスト!$E:$E,C$49)</f>
        <v>0</v>
      </c>
      <c r="D82" s="51">
        <f>COUNTIFS(ラインリスト!$F:$F,$B85,ラインリスト!$E:$E,D$49)</f>
        <v>0</v>
      </c>
      <c r="E82" s="51">
        <f>COUNTIFS(ラインリスト!$F:$F,$B85,ラインリスト!$E:$E,E$49)</f>
        <v>0</v>
      </c>
      <c r="F82" s="51">
        <f>COUNTIFS(ラインリスト!$F:$F,$B85,ラインリスト!$E:$E,F$49)</f>
        <v>0</v>
      </c>
      <c r="G82" s="51">
        <f>COUNTIFS(ラインリスト!$F:$F,$B85,ラインリスト!$E:$E,G$49)</f>
        <v>0</v>
      </c>
      <c r="H82" s="51">
        <f>COUNTIFS(ラインリスト!$F:$F,$B85,ラインリスト!$E:$E,H$49)</f>
        <v>0</v>
      </c>
      <c r="I82" s="51">
        <f>COUNTIFS(ラインリスト!$F:$F,$B85,ラインリスト!$E:$E,I$49)</f>
        <v>0</v>
      </c>
      <c r="J82" s="51">
        <f>COUNTIFS(ラインリスト!$F:$F,$B85,ラインリスト!$E:$E,J$49)</f>
        <v>0</v>
      </c>
      <c r="K82" s="51">
        <f>COUNTIFS(ラインリスト!$F:$F,$B85,ラインリスト!$E:$E,K$49)</f>
        <v>0</v>
      </c>
    </row>
    <row r="83" spans="2:12" x14ac:dyDescent="0.6">
      <c r="B83" s="57">
        <f t="shared" si="8"/>
        <v>29</v>
      </c>
      <c r="C83" s="51">
        <f>COUNTIFS(ラインリスト!$F:$F,$B86,ラインリスト!$E:$E,C$49)</f>
        <v>0</v>
      </c>
      <c r="D83" s="51">
        <f>COUNTIFS(ラインリスト!$F:$F,$B86,ラインリスト!$E:$E,D$49)</f>
        <v>0</v>
      </c>
      <c r="E83" s="51">
        <f>COUNTIFS(ラインリスト!$F:$F,$B86,ラインリスト!$E:$E,E$49)</f>
        <v>0</v>
      </c>
      <c r="F83" s="51">
        <f>COUNTIFS(ラインリスト!$F:$F,$B86,ラインリスト!$E:$E,F$49)</f>
        <v>0</v>
      </c>
      <c r="G83" s="51">
        <f>COUNTIFS(ラインリスト!$F:$F,$B86,ラインリスト!$E:$E,G$49)</f>
        <v>0</v>
      </c>
      <c r="H83" s="51">
        <f>COUNTIFS(ラインリスト!$F:$F,$B86,ラインリスト!$E:$E,H$49)</f>
        <v>0</v>
      </c>
      <c r="I83" s="51">
        <f>COUNTIFS(ラインリスト!$F:$F,$B86,ラインリスト!$E:$E,I$49)</f>
        <v>0</v>
      </c>
      <c r="J83" s="51">
        <f>COUNTIFS(ラインリスト!$F:$F,$B86,ラインリスト!$E:$E,J$49)</f>
        <v>0</v>
      </c>
      <c r="K83" s="51">
        <f>COUNTIFS(ラインリスト!$F:$F,$B86,ラインリスト!$E:$E,K$49)</f>
        <v>0</v>
      </c>
    </row>
    <row r="85" spans="2:12" x14ac:dyDescent="0.6">
      <c r="B85" t="s">
        <v>98</v>
      </c>
      <c r="C85" s="48">
        <f>SUM(C54:C83)</f>
        <v>0</v>
      </c>
      <c r="D85" s="48">
        <f t="shared" ref="D85:K85" si="9">SUM(D54:D83)</f>
        <v>0</v>
      </c>
      <c r="E85" s="48">
        <f t="shared" si="9"/>
        <v>0</v>
      </c>
      <c r="F85" s="48">
        <f t="shared" si="9"/>
        <v>0</v>
      </c>
      <c r="G85" s="48">
        <f t="shared" si="9"/>
        <v>0</v>
      </c>
      <c r="H85" s="48">
        <f t="shared" si="9"/>
        <v>0</v>
      </c>
      <c r="I85" s="48">
        <f t="shared" si="9"/>
        <v>0</v>
      </c>
      <c r="J85" s="48">
        <f t="shared" si="9"/>
        <v>0</v>
      </c>
      <c r="K85" s="48">
        <f t="shared" si="9"/>
        <v>0</v>
      </c>
      <c r="L85" s="48">
        <f>SUM(C85:K85)</f>
        <v>0</v>
      </c>
    </row>
  </sheetData>
  <mergeCells count="12">
    <mergeCell ref="B3:C3"/>
    <mergeCell ref="B4:C4"/>
    <mergeCell ref="B1:C1"/>
    <mergeCell ref="M1:P1"/>
    <mergeCell ref="Q1:T1"/>
    <mergeCell ref="B2:C2"/>
    <mergeCell ref="M2:N2"/>
    <mergeCell ref="O2:P2"/>
    <mergeCell ref="Q2:Q3"/>
    <mergeCell ref="R2:R3"/>
    <mergeCell ref="S2:S3"/>
    <mergeCell ref="T2:T3"/>
  </mergeCells>
  <phoneticPr fontId="1"/>
  <dataValidations count="4">
    <dataValidation type="list" allowBlank="1" showInputMessage="1" showErrorMessage="1" sqref="S4:S5" xr:uid="{1A8314B5-8091-4868-82E2-DDEF0C60632C}">
      <formula1>"ノロウィルス,ロタウィルス,アデノウィルス,サポウィルス,その他（●●）,非該当"</formula1>
    </dataValidation>
    <dataValidation type="list" allowBlank="1" sqref="R4:R5" xr:uid="{EF57E25D-F18F-4CBC-B015-A0CCC8D58F04}">
      <formula1>"感染症,食中毒,その他,不明,非該当"</formula1>
    </dataValidation>
    <dataValidation type="list" allowBlank="1" sqref="T4:T5" xr:uid="{9B1A30AD-3B3F-4981-99D6-A3CA73DF673C}">
      <formula1>"健安セ,他機関,両方,非該当"</formula1>
    </dataValidation>
    <dataValidation type="list" allowBlank="1" sqref="C9:K9" xr:uid="{64E64C53-1A9D-4287-A44A-8B8997836658}">
      <formula1>"利用者,職員"</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0D04-03D5-4CE8-B0F7-73F8FD476FB8}">
  <dimension ref="A1:T84"/>
  <sheetViews>
    <sheetView workbookViewId="0">
      <selection activeCell="B2" sqref="B2:C2"/>
    </sheetView>
  </sheetViews>
  <sheetFormatPr defaultRowHeight="17.5" x14ac:dyDescent="0.6"/>
  <cols>
    <col min="3" max="3" width="12.78515625" bestFit="1" customWidth="1"/>
    <col min="13" max="16" width="6" bestFit="1" customWidth="1"/>
  </cols>
  <sheetData>
    <row r="1" spans="1:20" ht="18" thickBot="1" x14ac:dyDescent="0.65">
      <c r="A1" s="35" t="s">
        <v>68</v>
      </c>
      <c r="B1" s="102" t="s">
        <v>101</v>
      </c>
      <c r="C1" s="101"/>
      <c r="M1" s="113" t="s">
        <v>74</v>
      </c>
      <c r="N1" s="113"/>
      <c r="O1" s="113" t="s">
        <v>75</v>
      </c>
      <c r="P1" s="113"/>
      <c r="Q1" s="111" t="s">
        <v>102</v>
      </c>
      <c r="R1" s="114" t="s">
        <v>103</v>
      </c>
      <c r="S1" s="111" t="s">
        <v>104</v>
      </c>
      <c r="T1" s="111" t="s">
        <v>105</v>
      </c>
    </row>
    <row r="2" spans="1:20" ht="18" thickBot="1" x14ac:dyDescent="0.65">
      <c r="A2" s="35" t="s">
        <v>72</v>
      </c>
      <c r="B2" s="102" t="s">
        <v>118</v>
      </c>
      <c r="C2" s="101"/>
      <c r="M2" s="58" t="s">
        <v>82</v>
      </c>
      <c r="N2" s="58" t="s">
        <v>83</v>
      </c>
      <c r="O2" s="59" t="s">
        <v>82</v>
      </c>
      <c r="P2" s="59" t="s">
        <v>83</v>
      </c>
      <c r="Q2" s="112"/>
      <c r="R2" s="115"/>
      <c r="S2" s="112"/>
      <c r="T2" s="112"/>
    </row>
    <row r="3" spans="1:20" ht="18" thickBot="1" x14ac:dyDescent="0.65">
      <c r="A3" s="35" t="s">
        <v>80</v>
      </c>
      <c r="B3" s="100">
        <v>45754</v>
      </c>
      <c r="C3" s="101"/>
      <c r="M3" s="38">
        <f>SUMIF(8:8, "利用者", 9:9)</f>
        <v>20</v>
      </c>
      <c r="N3" s="38">
        <f>SUMIF(8:8, "職員", 9:9)</f>
        <v>10</v>
      </c>
      <c r="O3" s="38">
        <f>SUMIF(8:8, "利用者", 45:45)</f>
        <v>1</v>
      </c>
      <c r="P3" s="38">
        <f>SUMIF(8:8, "職員", 45:45)</f>
        <v>2</v>
      </c>
      <c r="Q3" s="39">
        <v>1</v>
      </c>
      <c r="R3" s="40" t="s">
        <v>106</v>
      </c>
      <c r="S3" s="40" t="s">
        <v>107</v>
      </c>
      <c r="T3" s="40" t="s">
        <v>108</v>
      </c>
    </row>
    <row r="5" spans="1:20" x14ac:dyDescent="0.6">
      <c r="B5" s="41" t="str">
        <f>TEXT($B$1,"G/標準")&amp;"における属性別"&amp;TEXT($B$2,"G/標準")&amp;"の発生状況　
　（"&amp;TEXT($B$11,"m月d日")&amp;"～"&amp;TEXT($B$3,"m月d日")&amp;"の発生状況、"&amp;TEXT($B$3,"m月d日")&amp;"時点、n="&amp;TEXT($L$45,"G/標準")&amp;"）"</f>
        <v>渋谷区保健所における属性別感染性胃腸炎の発生状況　
　（4月1日～4月7日の発生状況、4月7日時点、n=3）</v>
      </c>
      <c r="C5" s="42"/>
      <c r="D5" s="42"/>
      <c r="E5" s="42"/>
      <c r="F5" s="42"/>
      <c r="G5" s="42"/>
      <c r="H5" s="42"/>
      <c r="I5" s="42"/>
      <c r="J5" s="42"/>
      <c r="K5" s="42"/>
    </row>
    <row r="6" spans="1:20" ht="18" thickBot="1" x14ac:dyDescent="0.65">
      <c r="B6" s="43" t="s">
        <v>90</v>
      </c>
      <c r="C6" s="44">
        <f>C45/C9</f>
        <v>0.05</v>
      </c>
      <c r="D6" s="44">
        <f>D45/D9</f>
        <v>0.2</v>
      </c>
      <c r="E6" s="44">
        <f>E45/E9</f>
        <v>0</v>
      </c>
      <c r="F6" s="44">
        <f t="shared" ref="F6:I6" si="0">F45/F9</f>
        <v>0</v>
      </c>
      <c r="G6" s="44" t="e">
        <f t="shared" si="0"/>
        <v>#VALUE!</v>
      </c>
      <c r="H6" s="44" t="e">
        <f t="shared" si="0"/>
        <v>#VALUE!</v>
      </c>
      <c r="I6" s="44" t="e">
        <f t="shared" si="0"/>
        <v>#VALUE!</v>
      </c>
      <c r="J6" s="44" t="e">
        <f>J45/J9</f>
        <v>#VALUE!</v>
      </c>
      <c r="K6" s="44" t="e">
        <f>K45/K9</f>
        <v>#VALUE!</v>
      </c>
    </row>
    <row r="7" spans="1:20" ht="18" thickBot="1" x14ac:dyDescent="0.65">
      <c r="B7" s="45" t="s">
        <v>91</v>
      </c>
      <c r="C7" s="46" t="s">
        <v>14</v>
      </c>
      <c r="D7" s="46" t="s">
        <v>116</v>
      </c>
      <c r="E7" s="46" t="s">
        <v>8</v>
      </c>
      <c r="F7" s="46" t="s">
        <v>117</v>
      </c>
      <c r="G7" s="46" t="s">
        <v>17</v>
      </c>
      <c r="H7" s="46" t="s">
        <v>18</v>
      </c>
      <c r="I7" s="46" t="s">
        <v>64</v>
      </c>
      <c r="J7" s="46" t="s">
        <v>92</v>
      </c>
      <c r="K7" s="46" t="s">
        <v>92</v>
      </c>
    </row>
    <row r="8" spans="1:20" ht="18" thickBot="1" x14ac:dyDescent="0.65">
      <c r="B8" s="45" t="s">
        <v>93</v>
      </c>
      <c r="C8" s="47" t="s">
        <v>109</v>
      </c>
      <c r="D8" s="47" t="s">
        <v>110</v>
      </c>
      <c r="E8" s="47" t="s">
        <v>110</v>
      </c>
      <c r="F8" s="47" t="s">
        <v>110</v>
      </c>
      <c r="G8" s="47" t="s">
        <v>110</v>
      </c>
      <c r="H8" s="47" t="s">
        <v>110</v>
      </c>
      <c r="I8" s="47" t="s">
        <v>110</v>
      </c>
      <c r="J8" s="47" t="s">
        <v>94</v>
      </c>
      <c r="K8" s="47" t="s">
        <v>94</v>
      </c>
    </row>
    <row r="9" spans="1:20" ht="18" thickBot="1" x14ac:dyDescent="0.65">
      <c r="B9" s="45" t="s">
        <v>95</v>
      </c>
      <c r="C9" s="47">
        <v>20</v>
      </c>
      <c r="D9" s="47">
        <v>5</v>
      </c>
      <c r="E9" s="47">
        <v>4</v>
      </c>
      <c r="F9" s="47">
        <v>1</v>
      </c>
      <c r="G9" s="47" t="s">
        <v>96</v>
      </c>
      <c r="H9" s="47" t="s">
        <v>96</v>
      </c>
      <c r="I9" s="47" t="s">
        <v>96</v>
      </c>
      <c r="J9" s="47" t="s">
        <v>96</v>
      </c>
      <c r="K9" s="47" t="s">
        <v>96</v>
      </c>
    </row>
    <row r="10" spans="1:20" x14ac:dyDescent="0.6">
      <c r="C10" s="48" t="str">
        <f>TEXT(C7,"G/標準")&amp;"(n="&amp;TEXT(IF(SUM(C14:C43),SUM(C14:C43),0),"G/標準")&amp;")"</f>
        <v>利用者(n=1)</v>
      </c>
      <c r="D10" s="48" t="str">
        <f>TEXT(D7,"G/標準")&amp;"(n="&amp;TEXT(IF(SUM(D14:D43),SUM(D14:D43),0),"G/標準")&amp;")"</f>
        <v>介護職(n=1)</v>
      </c>
      <c r="E10" s="48" t="str">
        <f>TEXT(E7,"G/標準")&amp;"(n="&amp;TEXT(IF(SUM(E14:E43),SUM(E14:E43),0),"G/標準")&amp;")"</f>
        <v>看護師(n=0)</v>
      </c>
      <c r="F10" s="48" t="str">
        <f t="shared" ref="F10:I10" si="1">TEXT(F7,"G/標準")&amp;"(n="&amp;TEXT(IF(SUM(F14:F43),SUM(F14:F43),0),"G/標準")&amp;")"</f>
        <v>リハビリスタッフ(n=0)</v>
      </c>
      <c r="G10" s="48" t="str">
        <f t="shared" si="1"/>
        <v>調理師(n=0)</v>
      </c>
      <c r="H10" s="48" t="str">
        <f t="shared" si="1"/>
        <v>事務職(n=0)</v>
      </c>
      <c r="I10" s="48" t="str">
        <f t="shared" si="1"/>
        <v>その他（医師）(n=1)</v>
      </c>
      <c r="J10" s="48" t="str">
        <f>TEXT(J7,"G/標準")&amp;"(n="&amp;TEXT(IF(SUM(J14:J43),SUM(J14:J43),0),"G/標準")&amp;")"</f>
        <v>★属性を入力(n=0)</v>
      </c>
      <c r="K10" s="48" t="str">
        <f>TEXT(K7,"G/標準")&amp;"(n="&amp;TEXT(IF(SUM(K14:K43),SUM(K14:K43),0),"G/標準")&amp;")"</f>
        <v>★属性を入力(n=0)</v>
      </c>
    </row>
    <row r="11" spans="1:20" ht="1" customHeight="1" x14ac:dyDescent="0.6">
      <c r="A11" t="s">
        <v>97</v>
      </c>
      <c r="B11" s="49">
        <f t="shared" ref="B11:B12" si="2">B12-1</f>
        <v>45748</v>
      </c>
      <c r="C11" s="48" t="e">
        <v>#VALUE!</v>
      </c>
      <c r="D11" s="48" t="e">
        <v>#VALUE!</v>
      </c>
      <c r="E11" s="48" t="e">
        <v>#VALUE!</v>
      </c>
      <c r="F11" s="48" t="e">
        <v>#VALUE!</v>
      </c>
      <c r="G11" s="48" t="e">
        <v>#VALUE!</v>
      </c>
      <c r="H11" s="48" t="e">
        <v>#VALUE!</v>
      </c>
      <c r="I11" s="48" t="e">
        <v>#VALUE!</v>
      </c>
      <c r="J11" s="48" t="e">
        <v>#VALUE!</v>
      </c>
      <c r="K11" s="48" t="e">
        <v>#VALUE!</v>
      </c>
    </row>
    <row r="12" spans="1:20" ht="1" customHeight="1" x14ac:dyDescent="0.6">
      <c r="B12" s="49">
        <f t="shared" si="2"/>
        <v>45749</v>
      </c>
      <c r="C12" s="48" t="e">
        <v>#VALUE!</v>
      </c>
      <c r="D12" s="48" t="e">
        <v>#VALUE!</v>
      </c>
      <c r="E12" s="48" t="e">
        <v>#VALUE!</v>
      </c>
      <c r="F12" s="48" t="e">
        <v>#VALUE!</v>
      </c>
      <c r="G12" s="48" t="e">
        <v>#VALUE!</v>
      </c>
      <c r="H12" s="48" t="e">
        <v>#VALUE!</v>
      </c>
      <c r="I12" s="48" t="e">
        <v>#VALUE!</v>
      </c>
      <c r="J12" s="48" t="e">
        <v>#VALUE!</v>
      </c>
      <c r="K12" s="48" t="e">
        <v>#VALUE!</v>
      </c>
    </row>
    <row r="13" spans="1:20" ht="1" customHeight="1" thickBot="1" x14ac:dyDescent="0.65">
      <c r="B13" s="49">
        <f>B14-1</f>
        <v>45750</v>
      </c>
      <c r="C13" s="48" t="e">
        <v>#VALUE!</v>
      </c>
      <c r="D13" s="48" t="e">
        <v>#VALUE!</v>
      </c>
      <c r="E13" s="48" t="e">
        <v>#VALUE!</v>
      </c>
      <c r="F13" s="48" t="e">
        <v>#VALUE!</v>
      </c>
      <c r="G13" s="48" t="e">
        <v>#VALUE!</v>
      </c>
      <c r="H13" s="48" t="e">
        <v>#VALUE!</v>
      </c>
      <c r="I13" s="48" t="e">
        <v>#VALUE!</v>
      </c>
      <c r="J13" s="48" t="e">
        <v>#VALUE!</v>
      </c>
      <c r="K13" s="48" t="e">
        <v>#VALUE!</v>
      </c>
    </row>
    <row r="14" spans="1:20" ht="18" thickBot="1" x14ac:dyDescent="0.65">
      <c r="B14" s="46">
        <v>45751</v>
      </c>
      <c r="C14" s="50">
        <f>COUNTIFS('ラインリスト (記載例）'!$F:$F,$B14,'ラインリスト (記載例）'!$E:$E,C$7)</f>
        <v>1</v>
      </c>
      <c r="D14" s="50">
        <f>COUNTIFS('ラインリスト (記載例）'!$F:$F,$B14,'ラインリスト (記載例）'!$E:$E,D$7)</f>
        <v>0</v>
      </c>
      <c r="E14" s="50">
        <f>COUNTIFS('ラインリスト (記載例）'!$F:$F,$B14,'ラインリスト (記載例）'!$E:$E,E$7)</f>
        <v>0</v>
      </c>
      <c r="F14" s="50">
        <f>COUNTIFS('ラインリスト (記載例）'!$F:$F,$B14,'ラインリスト (記載例）'!$E:$E,F$7)</f>
        <v>0</v>
      </c>
      <c r="G14" s="50">
        <f>COUNTIFS('ラインリスト (記載例）'!$F:$F,$B14,'ラインリスト (記載例）'!$E:$E,G$7)</f>
        <v>0</v>
      </c>
      <c r="H14" s="50">
        <f>COUNTIFS('ラインリスト (記載例）'!$F:$F,$B14,'ラインリスト (記載例）'!$E:$E,H$7)</f>
        <v>0</v>
      </c>
      <c r="I14" s="50">
        <f>COUNTIFS('ラインリスト (記載例）'!$F:$F,$B14,'ラインリスト (記載例）'!$E:$E,I$7)</f>
        <v>0</v>
      </c>
      <c r="J14" s="50">
        <f>COUNTIFS('ラインリスト (記載例）'!$F:$F,$B14,'ラインリスト (記載例）'!$E:$E,J$7)</f>
        <v>0</v>
      </c>
      <c r="K14" s="50">
        <f>COUNTIFS('ラインリスト (記載例）'!$F:$F,$B14,'ラインリスト (記載例）'!$E:$E,K$7)</f>
        <v>0</v>
      </c>
    </row>
    <row r="15" spans="1:20" x14ac:dyDescent="0.6">
      <c r="B15" s="52">
        <f>B14+1</f>
        <v>45752</v>
      </c>
      <c r="C15" s="50">
        <f>COUNTIFS('ラインリスト (記載例）'!$F:$F,$B15,'ラインリスト (記載例）'!$E:$E,C$7)</f>
        <v>0</v>
      </c>
      <c r="D15" s="50">
        <f>COUNTIFS('ラインリスト (記載例）'!$F:$F,$B15,'ラインリスト (記載例）'!$E:$E,D$7)</f>
        <v>0</v>
      </c>
      <c r="E15" s="50">
        <f>COUNTIFS('ラインリスト (記載例）'!$F:$F,$B15,'ラインリスト (記載例）'!$E:$E,E$7)</f>
        <v>0</v>
      </c>
      <c r="F15" s="50">
        <f>COUNTIFS('ラインリスト (記載例）'!$F:$F,$B15,'ラインリスト (記載例）'!$E:$E,F$7)</f>
        <v>0</v>
      </c>
      <c r="G15" s="50">
        <f>COUNTIFS('ラインリスト (記載例）'!$F:$F,$B15,'ラインリスト (記載例）'!$E:$E,G$7)</f>
        <v>0</v>
      </c>
      <c r="H15" s="50">
        <f>COUNTIFS('ラインリスト (記載例）'!$F:$F,$B15,'ラインリスト (記載例）'!$E:$E,H$7)</f>
        <v>0</v>
      </c>
      <c r="I15" s="50">
        <f>COUNTIFS('ラインリスト (記載例）'!$F:$F,$B15,'ラインリスト (記載例）'!$E:$E,I$7)</f>
        <v>0</v>
      </c>
      <c r="J15" s="50">
        <f>COUNTIFS('ラインリスト (記載例）'!$F:$F,$B15,'ラインリスト (記載例）'!$E:$E,J$7)</f>
        <v>0</v>
      </c>
      <c r="K15" s="50">
        <f>COUNTIFS('ラインリスト (記載例）'!$F:$F,$B15,'ラインリスト (記載例）'!$E:$E,K$7)</f>
        <v>0</v>
      </c>
    </row>
    <row r="16" spans="1:20" x14ac:dyDescent="0.6">
      <c r="B16" s="53">
        <f t="shared" ref="B16:B43" si="3">B15+1</f>
        <v>45753</v>
      </c>
      <c r="C16" s="50">
        <f>COUNTIFS('ラインリスト (記載例）'!$F:$F,$B16,'ラインリスト (記載例）'!$E:$E,C$7)</f>
        <v>0</v>
      </c>
      <c r="D16" s="50">
        <f>COUNTIFS('ラインリスト (記載例）'!$F:$F,$B16,'ラインリスト (記載例）'!$E:$E,D$7)</f>
        <v>1</v>
      </c>
      <c r="E16" s="50">
        <f>COUNTIFS('ラインリスト (記載例）'!$F:$F,$B16,'ラインリスト (記載例）'!$E:$E,E$7)</f>
        <v>0</v>
      </c>
      <c r="F16" s="50">
        <f>COUNTIFS('ラインリスト (記載例）'!$F:$F,$B16,'ラインリスト (記載例）'!$E:$E,F$7)</f>
        <v>0</v>
      </c>
      <c r="G16" s="50">
        <f>COUNTIFS('ラインリスト (記載例）'!$F:$F,$B16,'ラインリスト (記載例）'!$E:$E,G$7)</f>
        <v>0</v>
      </c>
      <c r="H16" s="50">
        <f>COUNTIFS('ラインリスト (記載例）'!$F:$F,$B16,'ラインリスト (記載例）'!$E:$E,H$7)</f>
        <v>0</v>
      </c>
      <c r="I16" s="50">
        <f>COUNTIFS('ラインリスト (記載例）'!$F:$F,$B16,'ラインリスト (記載例）'!$E:$E,I$7)</f>
        <v>0</v>
      </c>
      <c r="J16" s="50">
        <f>COUNTIFS('ラインリスト (記載例）'!$F:$F,$B16,'ラインリスト (記載例）'!$E:$E,J$7)</f>
        <v>0</v>
      </c>
      <c r="K16" s="50">
        <f>COUNTIFS('ラインリスト (記載例）'!$F:$F,$B16,'ラインリスト (記載例）'!$E:$E,K$7)</f>
        <v>0</v>
      </c>
    </row>
    <row r="17" spans="2:11" x14ac:dyDescent="0.6">
      <c r="B17" s="53">
        <f t="shared" si="3"/>
        <v>45754</v>
      </c>
      <c r="C17" s="50">
        <f>COUNTIFS('ラインリスト (記載例）'!$F:$F,$B17,'ラインリスト (記載例）'!$E:$E,C$7)</f>
        <v>0</v>
      </c>
      <c r="D17" s="50">
        <f>COUNTIFS('ラインリスト (記載例）'!$F:$F,$B17,'ラインリスト (記載例）'!$E:$E,D$7)</f>
        <v>0</v>
      </c>
      <c r="E17" s="50">
        <f>COUNTIFS('ラインリスト (記載例）'!$F:$F,$B17,'ラインリスト (記載例）'!$E:$E,E$7)</f>
        <v>0</v>
      </c>
      <c r="F17" s="50">
        <f>COUNTIFS('ラインリスト (記載例）'!$F:$F,$B17,'ラインリスト (記載例）'!$E:$E,F$7)</f>
        <v>0</v>
      </c>
      <c r="G17" s="50">
        <f>COUNTIFS('ラインリスト (記載例）'!$F:$F,$B17,'ラインリスト (記載例）'!$E:$E,G$7)</f>
        <v>0</v>
      </c>
      <c r="H17" s="50">
        <f>COUNTIFS('ラインリスト (記載例）'!$F:$F,$B17,'ラインリスト (記載例）'!$E:$E,H$7)</f>
        <v>0</v>
      </c>
      <c r="I17" s="50">
        <f>COUNTIFS('ラインリスト (記載例）'!$F:$F,$B17,'ラインリスト (記載例）'!$E:$E,I$7)</f>
        <v>1</v>
      </c>
      <c r="J17" s="50">
        <f>COUNTIFS('ラインリスト (記載例）'!$F:$F,$B17,'ラインリスト (記載例）'!$E:$E,J$7)</f>
        <v>0</v>
      </c>
      <c r="K17" s="50">
        <f>COUNTIFS('ラインリスト (記載例）'!$F:$F,$B17,'ラインリスト (記載例）'!$E:$E,K$7)</f>
        <v>0</v>
      </c>
    </row>
    <row r="18" spans="2:11" x14ac:dyDescent="0.6">
      <c r="B18" s="53">
        <f t="shared" si="3"/>
        <v>45755</v>
      </c>
      <c r="C18" s="50">
        <f>COUNTIFS('ラインリスト (記載例）'!$F:$F,$B18,'ラインリスト (記載例）'!$E:$E,C$7)</f>
        <v>0</v>
      </c>
      <c r="D18" s="50">
        <f>COUNTIFS('ラインリスト (記載例）'!$F:$F,$B18,'ラインリスト (記載例）'!$E:$E,D$7)</f>
        <v>0</v>
      </c>
      <c r="E18" s="50">
        <f>COUNTIFS('ラインリスト (記載例）'!$F:$F,$B18,'ラインリスト (記載例）'!$E:$E,E$7)</f>
        <v>0</v>
      </c>
      <c r="F18" s="50">
        <f>COUNTIFS('ラインリスト (記載例）'!$F:$F,$B18,'ラインリスト (記載例）'!$E:$E,F$7)</f>
        <v>0</v>
      </c>
      <c r="G18" s="50">
        <f>COUNTIFS('ラインリスト (記載例）'!$F:$F,$B18,'ラインリスト (記載例）'!$E:$E,G$7)</f>
        <v>0</v>
      </c>
      <c r="H18" s="50">
        <f>COUNTIFS('ラインリスト (記載例）'!$F:$F,$B18,'ラインリスト (記載例）'!$E:$E,H$7)</f>
        <v>0</v>
      </c>
      <c r="I18" s="50">
        <f>COUNTIFS('ラインリスト (記載例）'!$F:$F,$B18,'ラインリスト (記載例）'!$E:$E,I$7)</f>
        <v>0</v>
      </c>
      <c r="J18" s="50">
        <f>COUNTIFS('ラインリスト (記載例）'!$F:$F,$B18,'ラインリスト (記載例）'!$E:$E,J$7)</f>
        <v>0</v>
      </c>
      <c r="K18" s="50">
        <f>COUNTIFS('ラインリスト (記載例）'!$F:$F,$B18,'ラインリスト (記載例）'!$E:$E,K$7)</f>
        <v>0</v>
      </c>
    </row>
    <row r="19" spans="2:11" x14ac:dyDescent="0.6">
      <c r="B19" s="53">
        <f t="shared" si="3"/>
        <v>45756</v>
      </c>
      <c r="C19" s="50">
        <f>COUNTIFS('ラインリスト (記載例）'!$F:$F,$B19,'ラインリスト (記載例）'!$E:$E,C$7)</f>
        <v>0</v>
      </c>
      <c r="D19" s="50">
        <f>COUNTIFS('ラインリスト (記載例）'!$F:$F,$B19,'ラインリスト (記載例）'!$E:$E,D$7)</f>
        <v>0</v>
      </c>
      <c r="E19" s="50">
        <f>COUNTIFS('ラインリスト (記載例）'!$F:$F,$B19,'ラインリスト (記載例）'!$E:$E,E$7)</f>
        <v>0</v>
      </c>
      <c r="F19" s="50">
        <f>COUNTIFS('ラインリスト (記載例）'!$F:$F,$B19,'ラインリスト (記載例）'!$E:$E,F$7)</f>
        <v>0</v>
      </c>
      <c r="G19" s="50">
        <f>COUNTIFS('ラインリスト (記載例）'!$F:$F,$B19,'ラインリスト (記載例）'!$E:$E,G$7)</f>
        <v>0</v>
      </c>
      <c r="H19" s="50">
        <f>COUNTIFS('ラインリスト (記載例）'!$F:$F,$B19,'ラインリスト (記載例）'!$E:$E,H$7)</f>
        <v>0</v>
      </c>
      <c r="I19" s="50">
        <f>COUNTIFS('ラインリスト (記載例）'!$F:$F,$B19,'ラインリスト (記載例）'!$E:$E,I$7)</f>
        <v>0</v>
      </c>
      <c r="J19" s="50">
        <f>COUNTIFS('ラインリスト (記載例）'!$F:$F,$B19,'ラインリスト (記載例）'!$E:$E,J$7)</f>
        <v>0</v>
      </c>
      <c r="K19" s="50">
        <f>COUNTIFS('ラインリスト (記載例）'!$F:$F,$B19,'ラインリスト (記載例）'!$E:$E,K$7)</f>
        <v>0</v>
      </c>
    </row>
    <row r="20" spans="2:11" x14ac:dyDescent="0.6">
      <c r="B20" s="53">
        <f t="shared" si="3"/>
        <v>45757</v>
      </c>
      <c r="C20" s="50">
        <f>COUNTIFS('ラインリスト (記載例）'!$F:$F,$B20,'ラインリスト (記載例）'!$E:$E,C$7)</f>
        <v>0</v>
      </c>
      <c r="D20" s="50">
        <f>COUNTIFS('ラインリスト (記載例）'!$F:$F,$B20,'ラインリスト (記載例）'!$E:$E,D$7)</f>
        <v>0</v>
      </c>
      <c r="E20" s="50">
        <f>COUNTIFS('ラインリスト (記載例）'!$F:$F,$B20,'ラインリスト (記載例）'!$E:$E,E$7)</f>
        <v>0</v>
      </c>
      <c r="F20" s="50">
        <f>COUNTIFS('ラインリスト (記載例）'!$F:$F,$B20,'ラインリスト (記載例）'!$E:$E,F$7)</f>
        <v>0</v>
      </c>
      <c r="G20" s="50">
        <f>COUNTIFS('ラインリスト (記載例）'!$F:$F,$B20,'ラインリスト (記載例）'!$E:$E,G$7)</f>
        <v>0</v>
      </c>
      <c r="H20" s="50">
        <f>COUNTIFS('ラインリスト (記載例）'!$F:$F,$B20,'ラインリスト (記載例）'!$E:$E,H$7)</f>
        <v>0</v>
      </c>
      <c r="I20" s="50">
        <f>COUNTIFS('ラインリスト (記載例）'!$F:$F,$B20,'ラインリスト (記載例）'!$E:$E,I$7)</f>
        <v>0</v>
      </c>
      <c r="J20" s="50">
        <f>COUNTIFS('ラインリスト (記載例）'!$F:$F,$B20,'ラインリスト (記載例）'!$E:$E,J$7)</f>
        <v>0</v>
      </c>
      <c r="K20" s="50">
        <f>COUNTIFS('ラインリスト (記載例）'!$F:$F,$B20,'ラインリスト (記載例）'!$E:$E,K$7)</f>
        <v>0</v>
      </c>
    </row>
    <row r="21" spans="2:11" x14ac:dyDescent="0.6">
      <c r="B21" s="53">
        <f t="shared" si="3"/>
        <v>45758</v>
      </c>
      <c r="C21" s="50">
        <f>COUNTIFS('ラインリスト (記載例）'!$F:$F,$B21,'ラインリスト (記載例）'!$E:$E,C$7)</f>
        <v>0</v>
      </c>
      <c r="D21" s="50">
        <f>COUNTIFS('ラインリスト (記載例）'!$F:$F,$B21,'ラインリスト (記載例）'!$E:$E,D$7)</f>
        <v>0</v>
      </c>
      <c r="E21" s="50">
        <f>COUNTIFS('ラインリスト (記載例）'!$F:$F,$B21,'ラインリスト (記載例）'!$E:$E,E$7)</f>
        <v>0</v>
      </c>
      <c r="F21" s="50">
        <f>COUNTIFS('ラインリスト (記載例）'!$F:$F,$B21,'ラインリスト (記載例）'!$E:$E,F$7)</f>
        <v>0</v>
      </c>
      <c r="G21" s="50">
        <f>COUNTIFS('ラインリスト (記載例）'!$F:$F,$B21,'ラインリスト (記載例）'!$E:$E,G$7)</f>
        <v>0</v>
      </c>
      <c r="H21" s="50">
        <f>COUNTIFS('ラインリスト (記載例）'!$F:$F,$B21,'ラインリスト (記載例）'!$E:$E,H$7)</f>
        <v>0</v>
      </c>
      <c r="I21" s="50">
        <f>COUNTIFS('ラインリスト (記載例）'!$F:$F,$B21,'ラインリスト (記載例）'!$E:$E,I$7)</f>
        <v>0</v>
      </c>
      <c r="J21" s="50">
        <f>COUNTIFS('ラインリスト (記載例）'!$F:$F,$B21,'ラインリスト (記載例）'!$E:$E,J$7)</f>
        <v>0</v>
      </c>
      <c r="K21" s="50">
        <f>COUNTIFS('ラインリスト (記載例）'!$F:$F,$B21,'ラインリスト (記載例）'!$E:$E,K$7)</f>
        <v>0</v>
      </c>
    </row>
    <row r="22" spans="2:11" x14ac:dyDescent="0.6">
      <c r="B22" s="53">
        <f t="shared" si="3"/>
        <v>45759</v>
      </c>
      <c r="C22" s="50">
        <f>COUNTIFS('ラインリスト (記載例）'!$F:$F,$B22,'ラインリスト (記載例）'!$E:$E,C$7)</f>
        <v>0</v>
      </c>
      <c r="D22" s="50">
        <f>COUNTIFS('ラインリスト (記載例）'!$F:$F,$B22,'ラインリスト (記載例）'!$E:$E,D$7)</f>
        <v>0</v>
      </c>
      <c r="E22" s="50">
        <f>COUNTIFS('ラインリスト (記載例）'!$F:$F,$B22,'ラインリスト (記載例）'!$E:$E,E$7)</f>
        <v>0</v>
      </c>
      <c r="F22" s="50">
        <f>COUNTIFS('ラインリスト (記載例）'!$F:$F,$B22,'ラインリスト (記載例）'!$E:$E,F$7)</f>
        <v>0</v>
      </c>
      <c r="G22" s="50">
        <f>COUNTIFS('ラインリスト (記載例）'!$F:$F,$B22,'ラインリスト (記載例）'!$E:$E,G$7)</f>
        <v>0</v>
      </c>
      <c r="H22" s="50">
        <f>COUNTIFS('ラインリスト (記載例）'!$F:$F,$B22,'ラインリスト (記載例）'!$E:$E,H$7)</f>
        <v>0</v>
      </c>
      <c r="I22" s="50">
        <f>COUNTIFS('ラインリスト (記載例）'!$F:$F,$B22,'ラインリスト (記載例）'!$E:$E,I$7)</f>
        <v>0</v>
      </c>
      <c r="J22" s="50">
        <f>COUNTIFS('ラインリスト (記載例）'!$F:$F,$B22,'ラインリスト (記載例）'!$E:$E,J$7)</f>
        <v>0</v>
      </c>
      <c r="K22" s="50">
        <f>COUNTIFS('ラインリスト (記載例）'!$F:$F,$B22,'ラインリスト (記載例）'!$E:$E,K$7)</f>
        <v>0</v>
      </c>
    </row>
    <row r="23" spans="2:11" x14ac:dyDescent="0.6">
      <c r="B23" s="53">
        <f t="shared" si="3"/>
        <v>45760</v>
      </c>
      <c r="C23" s="50">
        <f>COUNTIFS('ラインリスト (記載例）'!$F:$F,$B23,'ラインリスト (記載例）'!$E:$E,C$7)</f>
        <v>0</v>
      </c>
      <c r="D23" s="50">
        <f>COUNTIFS('ラインリスト (記載例）'!$F:$F,$B23,'ラインリスト (記載例）'!$E:$E,D$7)</f>
        <v>0</v>
      </c>
      <c r="E23" s="50">
        <f>COUNTIFS('ラインリスト (記載例）'!$F:$F,$B23,'ラインリスト (記載例）'!$E:$E,E$7)</f>
        <v>0</v>
      </c>
      <c r="F23" s="50">
        <f>COUNTIFS('ラインリスト (記載例）'!$F:$F,$B23,'ラインリスト (記載例）'!$E:$E,F$7)</f>
        <v>0</v>
      </c>
      <c r="G23" s="50">
        <f>COUNTIFS('ラインリスト (記載例）'!$F:$F,$B23,'ラインリスト (記載例）'!$E:$E,G$7)</f>
        <v>0</v>
      </c>
      <c r="H23" s="50">
        <f>COUNTIFS('ラインリスト (記載例）'!$F:$F,$B23,'ラインリスト (記載例）'!$E:$E,H$7)</f>
        <v>0</v>
      </c>
      <c r="I23" s="50">
        <f>COUNTIFS('ラインリスト (記載例）'!$F:$F,$B23,'ラインリスト (記載例）'!$E:$E,I$7)</f>
        <v>0</v>
      </c>
      <c r="J23" s="50">
        <f>COUNTIFS('ラインリスト (記載例）'!$F:$F,$B23,'ラインリスト (記載例）'!$E:$E,J$7)</f>
        <v>0</v>
      </c>
      <c r="K23" s="50">
        <f>COUNTIFS('ラインリスト (記載例）'!$F:$F,$B23,'ラインリスト (記載例）'!$E:$E,K$7)</f>
        <v>0</v>
      </c>
    </row>
    <row r="24" spans="2:11" x14ac:dyDescent="0.6">
      <c r="B24" s="53">
        <f t="shared" si="3"/>
        <v>45761</v>
      </c>
      <c r="C24" s="50">
        <f>COUNTIFS('ラインリスト (記載例）'!$F:$F,$B24,'ラインリスト (記載例）'!$E:$E,C$7)</f>
        <v>0</v>
      </c>
      <c r="D24" s="50">
        <f>COUNTIFS('ラインリスト (記載例）'!$F:$F,$B24,'ラインリスト (記載例）'!$E:$E,D$7)</f>
        <v>0</v>
      </c>
      <c r="E24" s="50">
        <f>COUNTIFS('ラインリスト (記載例）'!$F:$F,$B24,'ラインリスト (記載例）'!$E:$E,E$7)</f>
        <v>0</v>
      </c>
      <c r="F24" s="50">
        <f>COUNTIFS('ラインリスト (記載例）'!$F:$F,$B24,'ラインリスト (記載例）'!$E:$E,F$7)</f>
        <v>0</v>
      </c>
      <c r="G24" s="50">
        <f>COUNTIFS('ラインリスト (記載例）'!$F:$F,$B24,'ラインリスト (記載例）'!$E:$E,G$7)</f>
        <v>0</v>
      </c>
      <c r="H24" s="50">
        <f>COUNTIFS('ラインリスト (記載例）'!$F:$F,$B24,'ラインリスト (記載例）'!$E:$E,H$7)</f>
        <v>0</v>
      </c>
      <c r="I24" s="50">
        <f>COUNTIFS('ラインリスト (記載例）'!$F:$F,$B24,'ラインリスト (記載例）'!$E:$E,I$7)</f>
        <v>0</v>
      </c>
      <c r="J24" s="50">
        <f>COUNTIFS('ラインリスト (記載例）'!$F:$F,$B24,'ラインリスト (記載例）'!$E:$E,J$7)</f>
        <v>0</v>
      </c>
      <c r="K24" s="50">
        <f>COUNTIFS('ラインリスト (記載例）'!$F:$F,$B24,'ラインリスト (記載例）'!$E:$E,K$7)</f>
        <v>0</v>
      </c>
    </row>
    <row r="25" spans="2:11" x14ac:dyDescent="0.6">
      <c r="B25" s="53">
        <f t="shared" si="3"/>
        <v>45762</v>
      </c>
      <c r="C25" s="50">
        <f>COUNTIFS('ラインリスト (記載例）'!$F:$F,$B25,'ラインリスト (記載例）'!$E:$E,C$7)</f>
        <v>0</v>
      </c>
      <c r="D25" s="50">
        <f>COUNTIFS('ラインリスト (記載例）'!$F:$F,$B25,'ラインリスト (記載例）'!$E:$E,D$7)</f>
        <v>0</v>
      </c>
      <c r="E25" s="50">
        <f>COUNTIFS('ラインリスト (記載例）'!$F:$F,$B25,'ラインリスト (記載例）'!$E:$E,E$7)</f>
        <v>0</v>
      </c>
      <c r="F25" s="50">
        <f>COUNTIFS('ラインリスト (記載例）'!$F:$F,$B25,'ラインリスト (記載例）'!$E:$E,F$7)</f>
        <v>0</v>
      </c>
      <c r="G25" s="50">
        <f>COUNTIFS('ラインリスト (記載例）'!$F:$F,$B25,'ラインリスト (記載例）'!$E:$E,G$7)</f>
        <v>0</v>
      </c>
      <c r="H25" s="50">
        <f>COUNTIFS('ラインリスト (記載例）'!$F:$F,$B25,'ラインリスト (記載例）'!$E:$E,H$7)</f>
        <v>0</v>
      </c>
      <c r="I25" s="50">
        <f>COUNTIFS('ラインリスト (記載例）'!$F:$F,$B25,'ラインリスト (記載例）'!$E:$E,I$7)</f>
        <v>0</v>
      </c>
      <c r="J25" s="50">
        <f>COUNTIFS('ラインリスト (記載例）'!$F:$F,$B25,'ラインリスト (記載例）'!$E:$E,J$7)</f>
        <v>0</v>
      </c>
      <c r="K25" s="50">
        <f>COUNTIFS('ラインリスト (記載例）'!$F:$F,$B25,'ラインリスト (記載例）'!$E:$E,K$7)</f>
        <v>0</v>
      </c>
    </row>
    <row r="26" spans="2:11" x14ac:dyDescent="0.6">
      <c r="B26" s="53">
        <f t="shared" si="3"/>
        <v>45763</v>
      </c>
      <c r="C26" s="50">
        <f>COUNTIFS('ラインリスト (記載例）'!$F:$F,$B26,'ラインリスト (記載例）'!$E:$E,C$7)</f>
        <v>0</v>
      </c>
      <c r="D26" s="50">
        <f>COUNTIFS('ラインリスト (記載例）'!$F:$F,$B26,'ラインリスト (記載例）'!$E:$E,D$7)</f>
        <v>0</v>
      </c>
      <c r="E26" s="50">
        <f>COUNTIFS('ラインリスト (記載例）'!$F:$F,$B26,'ラインリスト (記載例）'!$E:$E,E$7)</f>
        <v>0</v>
      </c>
      <c r="F26" s="50">
        <f>COUNTIFS('ラインリスト (記載例）'!$F:$F,$B26,'ラインリスト (記載例）'!$E:$E,F$7)</f>
        <v>0</v>
      </c>
      <c r="G26" s="50">
        <f>COUNTIFS('ラインリスト (記載例）'!$F:$F,$B26,'ラインリスト (記載例）'!$E:$E,G$7)</f>
        <v>0</v>
      </c>
      <c r="H26" s="50">
        <f>COUNTIFS('ラインリスト (記載例）'!$F:$F,$B26,'ラインリスト (記載例）'!$E:$E,H$7)</f>
        <v>0</v>
      </c>
      <c r="I26" s="50">
        <f>COUNTIFS('ラインリスト (記載例）'!$F:$F,$B26,'ラインリスト (記載例）'!$E:$E,I$7)</f>
        <v>0</v>
      </c>
      <c r="J26" s="50">
        <f>COUNTIFS('ラインリスト (記載例）'!$F:$F,$B26,'ラインリスト (記載例）'!$E:$E,J$7)</f>
        <v>0</v>
      </c>
      <c r="K26" s="50">
        <f>COUNTIFS('ラインリスト (記載例）'!$F:$F,$B26,'ラインリスト (記載例）'!$E:$E,K$7)</f>
        <v>0</v>
      </c>
    </row>
    <row r="27" spans="2:11" x14ac:dyDescent="0.6">
      <c r="B27" s="53">
        <f t="shared" si="3"/>
        <v>45764</v>
      </c>
      <c r="C27" s="50">
        <f>COUNTIFS('ラインリスト (記載例）'!$F:$F,$B27,'ラインリスト (記載例）'!$E:$E,C$7)</f>
        <v>0</v>
      </c>
      <c r="D27" s="50">
        <f>COUNTIFS('ラインリスト (記載例）'!$F:$F,$B27,'ラインリスト (記載例）'!$E:$E,D$7)</f>
        <v>0</v>
      </c>
      <c r="E27" s="50">
        <f>COUNTIFS('ラインリスト (記載例）'!$F:$F,$B27,'ラインリスト (記載例）'!$E:$E,E$7)</f>
        <v>0</v>
      </c>
      <c r="F27" s="50">
        <f>COUNTIFS('ラインリスト (記載例）'!$F:$F,$B27,'ラインリスト (記載例）'!$E:$E,F$7)</f>
        <v>0</v>
      </c>
      <c r="G27" s="50">
        <f>COUNTIFS('ラインリスト (記載例）'!$F:$F,$B27,'ラインリスト (記載例）'!$E:$E,G$7)</f>
        <v>0</v>
      </c>
      <c r="H27" s="50">
        <f>COUNTIFS('ラインリスト (記載例）'!$F:$F,$B27,'ラインリスト (記載例）'!$E:$E,H$7)</f>
        <v>0</v>
      </c>
      <c r="I27" s="50">
        <f>COUNTIFS('ラインリスト (記載例）'!$F:$F,$B27,'ラインリスト (記載例）'!$E:$E,I$7)</f>
        <v>0</v>
      </c>
      <c r="J27" s="50">
        <f>COUNTIFS('ラインリスト (記載例）'!$F:$F,$B27,'ラインリスト (記載例）'!$E:$E,J$7)</f>
        <v>0</v>
      </c>
      <c r="K27" s="50">
        <f>COUNTIFS('ラインリスト (記載例）'!$F:$F,$B27,'ラインリスト (記載例）'!$E:$E,K$7)</f>
        <v>0</v>
      </c>
    </row>
    <row r="28" spans="2:11" x14ac:dyDescent="0.6">
      <c r="B28" s="53">
        <f t="shared" si="3"/>
        <v>45765</v>
      </c>
      <c r="C28" s="50">
        <f>COUNTIFS('ラインリスト (記載例）'!$F:$F,$B28,'ラインリスト (記載例）'!$E:$E,C$7)</f>
        <v>0</v>
      </c>
      <c r="D28" s="50">
        <f>COUNTIFS('ラインリスト (記載例）'!$F:$F,$B28,'ラインリスト (記載例）'!$E:$E,D$7)</f>
        <v>0</v>
      </c>
      <c r="E28" s="50">
        <f>COUNTIFS('ラインリスト (記載例）'!$F:$F,$B28,'ラインリスト (記載例）'!$E:$E,E$7)</f>
        <v>0</v>
      </c>
      <c r="F28" s="50">
        <f>COUNTIFS('ラインリスト (記載例）'!$F:$F,$B28,'ラインリスト (記載例）'!$E:$E,F$7)</f>
        <v>0</v>
      </c>
      <c r="G28" s="50">
        <f>COUNTIFS('ラインリスト (記載例）'!$F:$F,$B28,'ラインリスト (記載例）'!$E:$E,G$7)</f>
        <v>0</v>
      </c>
      <c r="H28" s="50">
        <f>COUNTIFS('ラインリスト (記載例）'!$F:$F,$B28,'ラインリスト (記載例）'!$E:$E,H$7)</f>
        <v>0</v>
      </c>
      <c r="I28" s="50">
        <f>COUNTIFS('ラインリスト (記載例）'!$F:$F,$B28,'ラインリスト (記載例）'!$E:$E,I$7)</f>
        <v>0</v>
      </c>
      <c r="J28" s="50">
        <f>COUNTIFS('ラインリスト (記載例）'!$F:$F,$B28,'ラインリスト (記載例）'!$E:$E,J$7)</f>
        <v>0</v>
      </c>
      <c r="K28" s="50">
        <f>COUNTIFS('ラインリスト (記載例）'!$F:$F,$B28,'ラインリスト (記載例）'!$E:$E,K$7)</f>
        <v>0</v>
      </c>
    </row>
    <row r="29" spans="2:11" x14ac:dyDescent="0.6">
      <c r="B29" s="53">
        <f t="shared" si="3"/>
        <v>45766</v>
      </c>
      <c r="C29" s="50">
        <f>COUNTIFS('ラインリスト (記載例）'!$F:$F,$B29,'ラインリスト (記載例）'!$E:$E,C$7)</f>
        <v>0</v>
      </c>
      <c r="D29" s="50">
        <f>COUNTIFS('ラインリスト (記載例）'!$F:$F,$B29,'ラインリスト (記載例）'!$E:$E,D$7)</f>
        <v>0</v>
      </c>
      <c r="E29" s="50">
        <f>COUNTIFS('ラインリスト (記載例）'!$F:$F,$B29,'ラインリスト (記載例）'!$E:$E,E$7)</f>
        <v>0</v>
      </c>
      <c r="F29" s="50">
        <f>COUNTIFS('ラインリスト (記載例）'!$F:$F,$B29,'ラインリスト (記載例）'!$E:$E,F$7)</f>
        <v>0</v>
      </c>
      <c r="G29" s="50">
        <f>COUNTIFS('ラインリスト (記載例）'!$F:$F,$B29,'ラインリスト (記載例）'!$E:$E,G$7)</f>
        <v>0</v>
      </c>
      <c r="H29" s="50">
        <f>COUNTIFS('ラインリスト (記載例）'!$F:$F,$B29,'ラインリスト (記載例）'!$E:$E,H$7)</f>
        <v>0</v>
      </c>
      <c r="I29" s="50">
        <f>COUNTIFS('ラインリスト (記載例）'!$F:$F,$B29,'ラインリスト (記載例）'!$E:$E,I$7)</f>
        <v>0</v>
      </c>
      <c r="J29" s="50">
        <f>COUNTIFS('ラインリスト (記載例）'!$F:$F,$B29,'ラインリスト (記載例）'!$E:$E,J$7)</f>
        <v>0</v>
      </c>
      <c r="K29" s="50">
        <f>COUNTIFS('ラインリスト (記載例）'!$F:$F,$B29,'ラインリスト (記載例）'!$E:$E,K$7)</f>
        <v>0</v>
      </c>
    </row>
    <row r="30" spans="2:11" x14ac:dyDescent="0.6">
      <c r="B30" s="53">
        <f t="shared" si="3"/>
        <v>45767</v>
      </c>
      <c r="C30" s="50">
        <f>COUNTIFS('ラインリスト (記載例）'!$F:$F,$B30,'ラインリスト (記載例）'!$E:$E,C$7)</f>
        <v>0</v>
      </c>
      <c r="D30" s="50">
        <f>COUNTIFS('ラインリスト (記載例）'!$F:$F,$B30,'ラインリスト (記載例）'!$E:$E,D$7)</f>
        <v>0</v>
      </c>
      <c r="E30" s="50">
        <f>COUNTIFS('ラインリスト (記載例）'!$F:$F,$B30,'ラインリスト (記載例）'!$E:$E,E$7)</f>
        <v>0</v>
      </c>
      <c r="F30" s="50">
        <f>COUNTIFS('ラインリスト (記載例）'!$F:$F,$B30,'ラインリスト (記載例）'!$E:$E,F$7)</f>
        <v>0</v>
      </c>
      <c r="G30" s="50">
        <f>COUNTIFS('ラインリスト (記載例）'!$F:$F,$B30,'ラインリスト (記載例）'!$E:$E,G$7)</f>
        <v>0</v>
      </c>
      <c r="H30" s="50">
        <f>COUNTIFS('ラインリスト (記載例）'!$F:$F,$B30,'ラインリスト (記載例）'!$E:$E,H$7)</f>
        <v>0</v>
      </c>
      <c r="I30" s="50">
        <f>COUNTIFS('ラインリスト (記載例）'!$F:$F,$B30,'ラインリスト (記載例）'!$E:$E,I$7)</f>
        <v>0</v>
      </c>
      <c r="J30" s="50">
        <f>COUNTIFS('ラインリスト (記載例）'!$F:$F,$B30,'ラインリスト (記載例）'!$E:$E,J$7)</f>
        <v>0</v>
      </c>
      <c r="K30" s="50">
        <f>COUNTIFS('ラインリスト (記載例）'!$F:$F,$B30,'ラインリスト (記載例）'!$E:$E,K$7)</f>
        <v>0</v>
      </c>
    </row>
    <row r="31" spans="2:11" x14ac:dyDescent="0.6">
      <c r="B31" s="53">
        <f t="shared" si="3"/>
        <v>45768</v>
      </c>
      <c r="C31" s="50">
        <f>COUNTIFS('ラインリスト (記載例）'!$F:$F,$B31,'ラインリスト (記載例）'!$E:$E,C$7)</f>
        <v>0</v>
      </c>
      <c r="D31" s="50">
        <f>COUNTIFS('ラインリスト (記載例）'!$F:$F,$B31,'ラインリスト (記載例）'!$E:$E,D$7)</f>
        <v>0</v>
      </c>
      <c r="E31" s="50">
        <f>COUNTIFS('ラインリスト (記載例）'!$F:$F,$B31,'ラインリスト (記載例）'!$E:$E,E$7)</f>
        <v>0</v>
      </c>
      <c r="F31" s="50">
        <f>COUNTIFS('ラインリスト (記載例）'!$F:$F,$B31,'ラインリスト (記載例）'!$E:$E,F$7)</f>
        <v>0</v>
      </c>
      <c r="G31" s="50">
        <f>COUNTIFS('ラインリスト (記載例）'!$F:$F,$B31,'ラインリスト (記載例）'!$E:$E,G$7)</f>
        <v>0</v>
      </c>
      <c r="H31" s="50">
        <f>COUNTIFS('ラインリスト (記載例）'!$F:$F,$B31,'ラインリスト (記載例）'!$E:$E,H$7)</f>
        <v>0</v>
      </c>
      <c r="I31" s="50">
        <f>COUNTIFS('ラインリスト (記載例）'!$F:$F,$B31,'ラインリスト (記載例）'!$E:$E,I$7)</f>
        <v>0</v>
      </c>
      <c r="J31" s="50">
        <f>COUNTIFS('ラインリスト (記載例）'!$F:$F,$B31,'ラインリスト (記載例）'!$E:$E,J$7)</f>
        <v>0</v>
      </c>
      <c r="K31" s="50">
        <f>COUNTIFS('ラインリスト (記載例）'!$F:$F,$B31,'ラインリスト (記載例）'!$E:$E,K$7)</f>
        <v>0</v>
      </c>
    </row>
    <row r="32" spans="2:11" x14ac:dyDescent="0.6">
      <c r="B32" s="53">
        <f t="shared" si="3"/>
        <v>45769</v>
      </c>
      <c r="C32" s="50">
        <f>COUNTIFS('ラインリスト (記載例）'!$F:$F,$B32,'ラインリスト (記載例）'!$E:$E,C$7)</f>
        <v>0</v>
      </c>
      <c r="D32" s="50">
        <f>COUNTIFS('ラインリスト (記載例）'!$F:$F,$B32,'ラインリスト (記載例）'!$E:$E,D$7)</f>
        <v>0</v>
      </c>
      <c r="E32" s="50">
        <f>COUNTIFS('ラインリスト (記載例）'!$F:$F,$B32,'ラインリスト (記載例）'!$E:$E,E$7)</f>
        <v>0</v>
      </c>
      <c r="F32" s="50">
        <f>COUNTIFS('ラインリスト (記載例）'!$F:$F,$B32,'ラインリスト (記載例）'!$E:$E,F$7)</f>
        <v>0</v>
      </c>
      <c r="G32" s="50">
        <f>COUNTIFS('ラインリスト (記載例）'!$F:$F,$B32,'ラインリスト (記載例）'!$E:$E,G$7)</f>
        <v>0</v>
      </c>
      <c r="H32" s="50">
        <f>COUNTIFS('ラインリスト (記載例）'!$F:$F,$B32,'ラインリスト (記載例）'!$E:$E,H$7)</f>
        <v>0</v>
      </c>
      <c r="I32" s="50">
        <f>COUNTIFS('ラインリスト (記載例）'!$F:$F,$B32,'ラインリスト (記載例）'!$E:$E,I$7)</f>
        <v>0</v>
      </c>
      <c r="J32" s="50">
        <f>COUNTIFS('ラインリスト (記載例）'!$F:$F,$B32,'ラインリスト (記載例）'!$E:$E,J$7)</f>
        <v>0</v>
      </c>
      <c r="K32" s="50">
        <f>COUNTIFS('ラインリスト (記載例）'!$F:$F,$B32,'ラインリスト (記載例）'!$E:$E,K$7)</f>
        <v>0</v>
      </c>
    </row>
    <row r="33" spans="2:12" x14ac:dyDescent="0.6">
      <c r="B33" s="53">
        <f t="shared" si="3"/>
        <v>45770</v>
      </c>
      <c r="C33" s="50">
        <f>COUNTIFS('ラインリスト (記載例）'!$F:$F,$B33,'ラインリスト (記載例）'!$E:$E,C$7)</f>
        <v>0</v>
      </c>
      <c r="D33" s="50">
        <f>COUNTIFS('ラインリスト (記載例）'!$F:$F,$B33,'ラインリスト (記載例）'!$E:$E,D$7)</f>
        <v>0</v>
      </c>
      <c r="E33" s="50">
        <f>COUNTIFS('ラインリスト (記載例）'!$F:$F,$B33,'ラインリスト (記載例）'!$E:$E,E$7)</f>
        <v>0</v>
      </c>
      <c r="F33" s="50">
        <f>COUNTIFS('ラインリスト (記載例）'!$F:$F,$B33,'ラインリスト (記載例）'!$E:$E,F$7)</f>
        <v>0</v>
      </c>
      <c r="G33" s="50">
        <f>COUNTIFS('ラインリスト (記載例）'!$F:$F,$B33,'ラインリスト (記載例）'!$E:$E,G$7)</f>
        <v>0</v>
      </c>
      <c r="H33" s="50">
        <f>COUNTIFS('ラインリスト (記載例）'!$F:$F,$B33,'ラインリスト (記載例）'!$E:$E,H$7)</f>
        <v>0</v>
      </c>
      <c r="I33" s="50">
        <f>COUNTIFS('ラインリスト (記載例）'!$F:$F,$B33,'ラインリスト (記載例）'!$E:$E,I$7)</f>
        <v>0</v>
      </c>
      <c r="J33" s="50">
        <f>COUNTIFS('ラインリスト (記載例）'!$F:$F,$B33,'ラインリスト (記載例）'!$E:$E,J$7)</f>
        <v>0</v>
      </c>
      <c r="K33" s="50">
        <f>COUNTIFS('ラインリスト (記載例）'!$F:$F,$B33,'ラインリスト (記載例）'!$E:$E,K$7)</f>
        <v>0</v>
      </c>
    </row>
    <row r="34" spans="2:12" x14ac:dyDescent="0.6">
      <c r="B34" s="53">
        <f t="shared" si="3"/>
        <v>45771</v>
      </c>
      <c r="C34" s="50">
        <f>COUNTIFS('ラインリスト (記載例）'!$F:$F,$B34,'ラインリスト (記載例）'!$E:$E,C$7)</f>
        <v>0</v>
      </c>
      <c r="D34" s="50">
        <f>COUNTIFS('ラインリスト (記載例）'!$F:$F,$B34,'ラインリスト (記載例）'!$E:$E,D$7)</f>
        <v>0</v>
      </c>
      <c r="E34" s="50">
        <f>COUNTIFS('ラインリスト (記載例）'!$F:$F,$B34,'ラインリスト (記載例）'!$E:$E,E$7)</f>
        <v>0</v>
      </c>
      <c r="F34" s="50">
        <f>COUNTIFS('ラインリスト (記載例）'!$F:$F,$B34,'ラインリスト (記載例）'!$E:$E,F$7)</f>
        <v>0</v>
      </c>
      <c r="G34" s="50">
        <f>COUNTIFS('ラインリスト (記載例）'!$F:$F,$B34,'ラインリスト (記載例）'!$E:$E,G$7)</f>
        <v>0</v>
      </c>
      <c r="H34" s="50">
        <f>COUNTIFS('ラインリスト (記載例）'!$F:$F,$B34,'ラインリスト (記載例）'!$E:$E,H$7)</f>
        <v>0</v>
      </c>
      <c r="I34" s="50">
        <f>COUNTIFS('ラインリスト (記載例）'!$F:$F,$B34,'ラインリスト (記載例）'!$E:$E,I$7)</f>
        <v>0</v>
      </c>
      <c r="J34" s="50">
        <f>COUNTIFS('ラインリスト (記載例）'!$F:$F,$B34,'ラインリスト (記載例）'!$E:$E,J$7)</f>
        <v>0</v>
      </c>
      <c r="K34" s="50">
        <f>COUNTIFS('ラインリスト (記載例）'!$F:$F,$B34,'ラインリスト (記載例）'!$E:$E,K$7)</f>
        <v>0</v>
      </c>
    </row>
    <row r="35" spans="2:12" x14ac:dyDescent="0.6">
      <c r="B35" s="53">
        <f t="shared" si="3"/>
        <v>45772</v>
      </c>
      <c r="C35" s="50">
        <f>COUNTIFS('ラインリスト (記載例）'!$F:$F,$B35,'ラインリスト (記載例）'!$E:$E,C$7)</f>
        <v>0</v>
      </c>
      <c r="D35" s="50">
        <f>COUNTIFS('ラインリスト (記載例）'!$F:$F,$B35,'ラインリスト (記載例）'!$E:$E,D$7)</f>
        <v>0</v>
      </c>
      <c r="E35" s="50">
        <f>COUNTIFS('ラインリスト (記載例）'!$F:$F,$B35,'ラインリスト (記載例）'!$E:$E,E$7)</f>
        <v>0</v>
      </c>
      <c r="F35" s="50">
        <f>COUNTIFS('ラインリスト (記載例）'!$F:$F,$B35,'ラインリスト (記載例）'!$E:$E,F$7)</f>
        <v>0</v>
      </c>
      <c r="G35" s="50">
        <f>COUNTIFS('ラインリスト (記載例）'!$F:$F,$B35,'ラインリスト (記載例）'!$E:$E,G$7)</f>
        <v>0</v>
      </c>
      <c r="H35" s="50">
        <f>COUNTIFS('ラインリスト (記載例）'!$F:$F,$B35,'ラインリスト (記載例）'!$E:$E,H$7)</f>
        <v>0</v>
      </c>
      <c r="I35" s="50">
        <f>COUNTIFS('ラインリスト (記載例）'!$F:$F,$B35,'ラインリスト (記載例）'!$E:$E,I$7)</f>
        <v>0</v>
      </c>
      <c r="J35" s="50">
        <f>COUNTIFS('ラインリスト (記載例）'!$F:$F,$B35,'ラインリスト (記載例）'!$E:$E,J$7)</f>
        <v>0</v>
      </c>
      <c r="K35" s="50">
        <f>COUNTIFS('ラインリスト (記載例）'!$F:$F,$B35,'ラインリスト (記載例）'!$E:$E,K$7)</f>
        <v>0</v>
      </c>
    </row>
    <row r="36" spans="2:12" x14ac:dyDescent="0.6">
      <c r="B36" s="53">
        <f t="shared" si="3"/>
        <v>45773</v>
      </c>
      <c r="C36" s="50">
        <f>COUNTIFS('ラインリスト (記載例）'!$F:$F,$B36,'ラインリスト (記載例）'!$E:$E,C$7)</f>
        <v>0</v>
      </c>
      <c r="D36" s="50">
        <f>COUNTIFS('ラインリスト (記載例）'!$F:$F,$B36,'ラインリスト (記載例）'!$E:$E,D$7)</f>
        <v>0</v>
      </c>
      <c r="E36" s="50">
        <f>COUNTIFS('ラインリスト (記載例）'!$F:$F,$B36,'ラインリスト (記載例）'!$E:$E,E$7)</f>
        <v>0</v>
      </c>
      <c r="F36" s="50">
        <f>COUNTIFS('ラインリスト (記載例）'!$F:$F,$B36,'ラインリスト (記載例）'!$E:$E,F$7)</f>
        <v>0</v>
      </c>
      <c r="G36" s="50">
        <f>COUNTIFS('ラインリスト (記載例）'!$F:$F,$B36,'ラインリスト (記載例）'!$E:$E,G$7)</f>
        <v>0</v>
      </c>
      <c r="H36" s="50">
        <f>COUNTIFS('ラインリスト (記載例）'!$F:$F,$B36,'ラインリスト (記載例）'!$E:$E,H$7)</f>
        <v>0</v>
      </c>
      <c r="I36" s="50">
        <f>COUNTIFS('ラインリスト (記載例）'!$F:$F,$B36,'ラインリスト (記載例）'!$E:$E,I$7)</f>
        <v>0</v>
      </c>
      <c r="J36" s="50">
        <f>COUNTIFS('ラインリスト (記載例）'!$F:$F,$B36,'ラインリスト (記載例）'!$E:$E,J$7)</f>
        <v>0</v>
      </c>
      <c r="K36" s="50">
        <f>COUNTIFS('ラインリスト (記載例）'!$F:$F,$B36,'ラインリスト (記載例）'!$E:$E,K$7)</f>
        <v>0</v>
      </c>
    </row>
    <row r="37" spans="2:12" x14ac:dyDescent="0.6">
      <c r="B37" s="53">
        <f t="shared" si="3"/>
        <v>45774</v>
      </c>
      <c r="C37" s="50">
        <f>COUNTIFS('ラインリスト (記載例）'!$F:$F,$B37,'ラインリスト (記載例）'!$E:$E,C$7)</f>
        <v>0</v>
      </c>
      <c r="D37" s="50">
        <f>COUNTIFS('ラインリスト (記載例）'!$F:$F,$B37,'ラインリスト (記載例）'!$E:$E,D$7)</f>
        <v>0</v>
      </c>
      <c r="E37" s="50">
        <f>COUNTIFS('ラインリスト (記載例）'!$F:$F,$B37,'ラインリスト (記載例）'!$E:$E,E$7)</f>
        <v>0</v>
      </c>
      <c r="F37" s="50">
        <f>COUNTIFS('ラインリスト (記載例）'!$F:$F,$B37,'ラインリスト (記載例）'!$E:$E,F$7)</f>
        <v>0</v>
      </c>
      <c r="G37" s="50">
        <f>COUNTIFS('ラインリスト (記載例）'!$F:$F,$B37,'ラインリスト (記載例）'!$E:$E,G$7)</f>
        <v>0</v>
      </c>
      <c r="H37" s="50">
        <f>COUNTIFS('ラインリスト (記載例）'!$F:$F,$B37,'ラインリスト (記載例）'!$E:$E,H$7)</f>
        <v>0</v>
      </c>
      <c r="I37" s="50">
        <f>COUNTIFS('ラインリスト (記載例）'!$F:$F,$B37,'ラインリスト (記載例）'!$E:$E,I$7)</f>
        <v>0</v>
      </c>
      <c r="J37" s="50">
        <f>COUNTIFS('ラインリスト (記載例）'!$F:$F,$B37,'ラインリスト (記載例）'!$E:$E,J$7)</f>
        <v>0</v>
      </c>
      <c r="K37" s="50">
        <f>COUNTIFS('ラインリスト (記載例）'!$F:$F,$B37,'ラインリスト (記載例）'!$E:$E,K$7)</f>
        <v>0</v>
      </c>
    </row>
    <row r="38" spans="2:12" x14ac:dyDescent="0.6">
      <c r="B38" s="53">
        <f t="shared" si="3"/>
        <v>45775</v>
      </c>
      <c r="C38" s="50">
        <f>COUNTIFS('ラインリスト (記載例）'!$F:$F,$B38,'ラインリスト (記載例）'!$E:$E,C$7)</f>
        <v>0</v>
      </c>
      <c r="D38" s="50">
        <f>COUNTIFS('ラインリスト (記載例）'!$F:$F,$B38,'ラインリスト (記載例）'!$E:$E,D$7)</f>
        <v>0</v>
      </c>
      <c r="E38" s="50">
        <f>COUNTIFS('ラインリスト (記載例）'!$F:$F,$B38,'ラインリスト (記載例）'!$E:$E,E$7)</f>
        <v>0</v>
      </c>
      <c r="F38" s="50">
        <f>COUNTIFS('ラインリスト (記載例）'!$F:$F,$B38,'ラインリスト (記載例）'!$E:$E,F$7)</f>
        <v>0</v>
      </c>
      <c r="G38" s="50">
        <f>COUNTIFS('ラインリスト (記載例）'!$F:$F,$B38,'ラインリスト (記載例）'!$E:$E,G$7)</f>
        <v>0</v>
      </c>
      <c r="H38" s="50">
        <f>COUNTIFS('ラインリスト (記載例）'!$F:$F,$B38,'ラインリスト (記載例）'!$E:$E,H$7)</f>
        <v>0</v>
      </c>
      <c r="I38" s="50">
        <f>COUNTIFS('ラインリスト (記載例）'!$F:$F,$B38,'ラインリスト (記載例）'!$E:$E,I$7)</f>
        <v>0</v>
      </c>
      <c r="J38" s="50">
        <f>COUNTIFS('ラインリスト (記載例）'!$F:$F,$B38,'ラインリスト (記載例）'!$E:$E,J$7)</f>
        <v>0</v>
      </c>
      <c r="K38" s="50">
        <f>COUNTIFS('ラインリスト (記載例）'!$F:$F,$B38,'ラインリスト (記載例）'!$E:$E,K$7)</f>
        <v>0</v>
      </c>
    </row>
    <row r="39" spans="2:12" x14ac:dyDescent="0.6">
      <c r="B39" s="53">
        <f t="shared" si="3"/>
        <v>45776</v>
      </c>
      <c r="C39" s="50">
        <f>COUNTIFS('ラインリスト (記載例）'!$F:$F,$B39,'ラインリスト (記載例）'!$E:$E,C$7)</f>
        <v>0</v>
      </c>
      <c r="D39" s="50">
        <f>COUNTIFS('ラインリスト (記載例）'!$F:$F,$B39,'ラインリスト (記載例）'!$E:$E,D$7)</f>
        <v>0</v>
      </c>
      <c r="E39" s="50">
        <f>COUNTIFS('ラインリスト (記載例）'!$F:$F,$B39,'ラインリスト (記載例）'!$E:$E,E$7)</f>
        <v>0</v>
      </c>
      <c r="F39" s="50">
        <f>COUNTIFS('ラインリスト (記載例）'!$F:$F,$B39,'ラインリスト (記載例）'!$E:$E,F$7)</f>
        <v>0</v>
      </c>
      <c r="G39" s="50">
        <f>COUNTIFS('ラインリスト (記載例）'!$F:$F,$B39,'ラインリスト (記載例）'!$E:$E,G$7)</f>
        <v>0</v>
      </c>
      <c r="H39" s="50">
        <f>COUNTIFS('ラインリスト (記載例）'!$F:$F,$B39,'ラインリスト (記載例）'!$E:$E,H$7)</f>
        <v>0</v>
      </c>
      <c r="I39" s="50">
        <f>COUNTIFS('ラインリスト (記載例）'!$F:$F,$B39,'ラインリスト (記載例）'!$E:$E,I$7)</f>
        <v>0</v>
      </c>
      <c r="J39" s="50">
        <f>COUNTIFS('ラインリスト (記載例）'!$F:$F,$B39,'ラインリスト (記載例）'!$E:$E,J$7)</f>
        <v>0</v>
      </c>
      <c r="K39" s="50">
        <f>COUNTIFS('ラインリスト (記載例）'!$F:$F,$B39,'ラインリスト (記載例）'!$E:$E,K$7)</f>
        <v>0</v>
      </c>
    </row>
    <row r="40" spans="2:12" x14ac:dyDescent="0.6">
      <c r="B40" s="53">
        <f t="shared" si="3"/>
        <v>45777</v>
      </c>
      <c r="C40" s="50">
        <f>COUNTIFS('ラインリスト (記載例）'!$F:$F,$B40,'ラインリスト (記載例）'!$E:$E,C$7)</f>
        <v>0</v>
      </c>
      <c r="D40" s="50">
        <f>COUNTIFS('ラインリスト (記載例）'!$F:$F,$B40,'ラインリスト (記載例）'!$E:$E,D$7)</f>
        <v>0</v>
      </c>
      <c r="E40" s="50">
        <f>COUNTIFS('ラインリスト (記載例）'!$F:$F,$B40,'ラインリスト (記載例）'!$E:$E,E$7)</f>
        <v>0</v>
      </c>
      <c r="F40" s="50">
        <f>COUNTIFS('ラインリスト (記載例）'!$F:$F,$B40,'ラインリスト (記載例）'!$E:$E,F$7)</f>
        <v>0</v>
      </c>
      <c r="G40" s="50">
        <f>COUNTIFS('ラインリスト (記載例）'!$F:$F,$B40,'ラインリスト (記載例）'!$E:$E,G$7)</f>
        <v>0</v>
      </c>
      <c r="H40" s="50">
        <f>COUNTIFS('ラインリスト (記載例）'!$F:$F,$B40,'ラインリスト (記載例）'!$E:$E,H$7)</f>
        <v>0</v>
      </c>
      <c r="I40" s="50">
        <f>COUNTIFS('ラインリスト (記載例）'!$F:$F,$B40,'ラインリスト (記載例）'!$E:$E,I$7)</f>
        <v>0</v>
      </c>
      <c r="J40" s="50">
        <f>COUNTIFS('ラインリスト (記載例）'!$F:$F,$B40,'ラインリスト (記載例）'!$E:$E,J$7)</f>
        <v>0</v>
      </c>
      <c r="K40" s="50">
        <f>COUNTIFS('ラインリスト (記載例）'!$F:$F,$B40,'ラインリスト (記載例）'!$E:$E,K$7)</f>
        <v>0</v>
      </c>
    </row>
    <row r="41" spans="2:12" x14ac:dyDescent="0.6">
      <c r="B41" s="53">
        <f t="shared" si="3"/>
        <v>45778</v>
      </c>
      <c r="C41" s="50">
        <f>COUNTIFS('ラインリスト (記載例）'!$F:$F,$B41,'ラインリスト (記載例）'!$E:$E,C$7)</f>
        <v>0</v>
      </c>
      <c r="D41" s="50">
        <f>COUNTIFS('ラインリスト (記載例）'!$F:$F,$B41,'ラインリスト (記載例）'!$E:$E,D$7)</f>
        <v>0</v>
      </c>
      <c r="E41" s="50">
        <f>COUNTIFS('ラインリスト (記載例）'!$F:$F,$B41,'ラインリスト (記載例）'!$E:$E,E$7)</f>
        <v>0</v>
      </c>
      <c r="F41" s="50">
        <f>COUNTIFS('ラインリスト (記載例）'!$F:$F,$B41,'ラインリスト (記載例）'!$E:$E,F$7)</f>
        <v>0</v>
      </c>
      <c r="G41" s="50">
        <f>COUNTIFS('ラインリスト (記載例）'!$F:$F,$B41,'ラインリスト (記載例）'!$E:$E,G$7)</f>
        <v>0</v>
      </c>
      <c r="H41" s="50">
        <f>COUNTIFS('ラインリスト (記載例）'!$F:$F,$B41,'ラインリスト (記載例）'!$E:$E,H$7)</f>
        <v>0</v>
      </c>
      <c r="I41" s="50">
        <f>COUNTIFS('ラインリスト (記載例）'!$F:$F,$B41,'ラインリスト (記載例）'!$E:$E,I$7)</f>
        <v>0</v>
      </c>
      <c r="J41" s="50">
        <f>COUNTIFS('ラインリスト (記載例）'!$F:$F,$B41,'ラインリスト (記載例）'!$E:$E,J$7)</f>
        <v>0</v>
      </c>
      <c r="K41" s="50">
        <f>COUNTIFS('ラインリスト (記載例）'!$F:$F,$B41,'ラインリスト (記載例）'!$E:$E,K$7)</f>
        <v>0</v>
      </c>
    </row>
    <row r="42" spans="2:12" x14ac:dyDescent="0.6">
      <c r="B42" s="53">
        <f t="shared" si="3"/>
        <v>45779</v>
      </c>
      <c r="C42" s="50">
        <f>COUNTIFS('ラインリスト (記載例）'!$F:$F,$B42,'ラインリスト (記載例）'!$E:$E,C$7)</f>
        <v>0</v>
      </c>
      <c r="D42" s="50">
        <f>COUNTIFS('ラインリスト (記載例）'!$F:$F,$B42,'ラインリスト (記載例）'!$E:$E,D$7)</f>
        <v>0</v>
      </c>
      <c r="E42" s="50">
        <f>COUNTIFS('ラインリスト (記載例）'!$F:$F,$B42,'ラインリスト (記載例）'!$E:$E,E$7)</f>
        <v>0</v>
      </c>
      <c r="F42" s="50">
        <f>COUNTIFS('ラインリスト (記載例）'!$F:$F,$B42,'ラインリスト (記載例）'!$E:$E,F$7)</f>
        <v>0</v>
      </c>
      <c r="G42" s="50">
        <f>COUNTIFS('ラインリスト (記載例）'!$F:$F,$B42,'ラインリスト (記載例）'!$E:$E,G$7)</f>
        <v>0</v>
      </c>
      <c r="H42" s="50">
        <f>COUNTIFS('ラインリスト (記載例）'!$F:$F,$B42,'ラインリスト (記載例）'!$E:$E,H$7)</f>
        <v>0</v>
      </c>
      <c r="I42" s="50">
        <f>COUNTIFS('ラインリスト (記載例）'!$F:$F,$B42,'ラインリスト (記載例）'!$E:$E,I$7)</f>
        <v>0</v>
      </c>
      <c r="J42" s="50">
        <f>COUNTIFS('ラインリスト (記載例）'!$F:$F,$B42,'ラインリスト (記載例）'!$E:$E,J$7)</f>
        <v>0</v>
      </c>
      <c r="K42" s="50">
        <f>COUNTIFS('ラインリスト (記載例）'!$F:$F,$B42,'ラインリスト (記載例）'!$E:$E,K$7)</f>
        <v>0</v>
      </c>
    </row>
    <row r="43" spans="2:12" x14ac:dyDescent="0.6">
      <c r="B43" s="53">
        <f t="shared" si="3"/>
        <v>45780</v>
      </c>
      <c r="C43" s="50">
        <f>COUNTIFS('ラインリスト (記載例）'!$F:$F,$B43,'ラインリスト (記載例）'!$E:$E,C$7)</f>
        <v>0</v>
      </c>
      <c r="D43" s="50">
        <f>COUNTIFS('ラインリスト (記載例）'!$F:$F,$B43,'ラインリスト (記載例）'!$E:$E,D$7)</f>
        <v>0</v>
      </c>
      <c r="E43" s="50">
        <f>COUNTIFS('ラインリスト (記載例）'!$F:$F,$B43,'ラインリスト (記載例）'!$E:$E,E$7)</f>
        <v>0</v>
      </c>
      <c r="F43" s="50">
        <f>COUNTIFS('ラインリスト (記載例）'!$F:$F,$B43,'ラインリスト (記載例）'!$E:$E,F$7)</f>
        <v>0</v>
      </c>
      <c r="G43" s="50">
        <f>COUNTIFS('ラインリスト (記載例）'!$F:$F,$B43,'ラインリスト (記載例）'!$E:$E,G$7)</f>
        <v>0</v>
      </c>
      <c r="H43" s="50">
        <f>COUNTIFS('ラインリスト (記載例）'!$F:$F,$B43,'ラインリスト (記載例）'!$E:$E,H$7)</f>
        <v>0</v>
      </c>
      <c r="I43" s="50">
        <f>COUNTIFS('ラインリスト (記載例）'!$F:$F,$B43,'ラインリスト (記載例）'!$E:$E,I$7)</f>
        <v>0</v>
      </c>
      <c r="J43" s="50">
        <f>COUNTIFS('ラインリスト (記載例）'!$F:$F,$B43,'ラインリスト (記載例）'!$E:$E,J$7)</f>
        <v>0</v>
      </c>
      <c r="K43" s="50">
        <f>COUNTIFS('ラインリスト (記載例）'!$F:$F,$B43,'ラインリスト (記載例）'!$E:$E,K$7)</f>
        <v>0</v>
      </c>
    </row>
    <row r="45" spans="2:12" x14ac:dyDescent="0.6">
      <c r="B45" t="s">
        <v>98</v>
      </c>
      <c r="C45" s="48">
        <f t="shared" ref="C45:E45" si="4">SUM(C14:C43)</f>
        <v>1</v>
      </c>
      <c r="D45" s="48">
        <f t="shared" si="4"/>
        <v>1</v>
      </c>
      <c r="E45" s="48">
        <f t="shared" si="4"/>
        <v>0</v>
      </c>
      <c r="F45" s="48">
        <f t="shared" ref="F45:I45" si="5">SUM(F14:F43)</f>
        <v>0</v>
      </c>
      <c r="G45" s="48">
        <f t="shared" si="5"/>
        <v>0</v>
      </c>
      <c r="H45" s="48">
        <f t="shared" si="5"/>
        <v>0</v>
      </c>
      <c r="I45" s="48">
        <f t="shared" si="5"/>
        <v>1</v>
      </c>
      <c r="J45" s="48">
        <f>SUM(J14:J43)</f>
        <v>0</v>
      </c>
      <c r="K45" s="48">
        <f>SUM(K14:K43)</f>
        <v>0</v>
      </c>
      <c r="L45" s="48">
        <f>SUM(C45:K45)</f>
        <v>3</v>
      </c>
    </row>
    <row r="47" spans="2:12" ht="18" thickBot="1" x14ac:dyDescent="0.65">
      <c r="B47" s="41" t="str">
        <f>TEXT($B$1,"G/標準")&amp;"におけるフロア別"&amp;TEXT($B$2,"G/標準")&amp;"の発生状況　
　（"&amp;TEXT($B$11,"m月d日")&amp;"～"&amp;TEXT($B$3,"m月d日")&amp;"の発生状況、"&amp;TEXT($B$3,"m月d日")&amp;"時点、n="&amp;TEXT($L$45,"G/標準")&amp;"）"</f>
        <v>渋谷区保健所におけるフロア別感染性胃腸炎の発生状況　
　（4月1日～4月7日の発生状況、4月7日時点、n=3）</v>
      </c>
    </row>
    <row r="48" spans="2:12" ht="18" thickBot="1" x14ac:dyDescent="0.65">
      <c r="B48" t="s">
        <v>99</v>
      </c>
      <c r="C48" s="54" t="s">
        <v>111</v>
      </c>
      <c r="D48" s="54" t="s">
        <v>100</v>
      </c>
      <c r="E48" s="54" t="s">
        <v>100</v>
      </c>
      <c r="F48" s="54" t="s">
        <v>100</v>
      </c>
      <c r="G48" s="54" t="s">
        <v>100</v>
      </c>
      <c r="H48" s="54" t="s">
        <v>100</v>
      </c>
      <c r="I48" s="54" t="s">
        <v>100</v>
      </c>
      <c r="J48" s="54" t="s">
        <v>100</v>
      </c>
      <c r="K48" s="54" t="s">
        <v>100</v>
      </c>
    </row>
    <row r="49" spans="1:11" x14ac:dyDescent="0.6">
      <c r="C49" s="55" t="e">
        <f>TEXT(C48,"G/標準")&amp;"(n="&amp;TEXT(IF(SUM(C53:C82),SUM(C53:C82),0),"G/標準")&amp;")"</f>
        <v>#VALUE!</v>
      </c>
      <c r="D49" s="55" t="e">
        <f>TEXT(D48,"G/標準")&amp;"(n="&amp;TEXT(IF(SUM(D53:D82),SUM(D53:D82),0),"G/標準")&amp;")"</f>
        <v>#VALUE!</v>
      </c>
      <c r="E49" s="55" t="e">
        <f>TEXT(E48,"G/標準")&amp;"(n="&amp;TEXT(IF(SUM(E53:E82),SUM(E53:E82),0),"G/標準")&amp;")"</f>
        <v>#VALUE!</v>
      </c>
      <c r="F49" s="55" t="e">
        <f t="shared" ref="F49:I49" si="6">TEXT(F48,"G/標準")&amp;"(n="&amp;TEXT(IF(SUM(F53:F82),SUM(F53:F82),0),"G/標準")&amp;")"</f>
        <v>#VALUE!</v>
      </c>
      <c r="G49" s="55" t="e">
        <f t="shared" si="6"/>
        <v>#VALUE!</v>
      </c>
      <c r="H49" s="55" t="e">
        <f t="shared" si="6"/>
        <v>#VALUE!</v>
      </c>
      <c r="I49" s="55" t="e">
        <f t="shared" si="6"/>
        <v>#VALUE!</v>
      </c>
      <c r="J49" s="55" t="e">
        <f>TEXT(J48,"G/標準")&amp;"(n="&amp;TEXT(IF(SUM(J53:J82),SUM(J53:J82),0),"G/標準")&amp;")"</f>
        <v>#VALUE!</v>
      </c>
      <c r="K49" s="55" t="e">
        <f>TEXT(K48,"G/標準")&amp;"(n="&amp;TEXT(IF(SUM(K53:K82),SUM(K53:K82),0),"G/標準")&amp;")"</f>
        <v>#VALUE!</v>
      </c>
    </row>
    <row r="50" spans="1:11" ht="1" customHeight="1" x14ac:dyDescent="0.6">
      <c r="A50" t="s">
        <v>97</v>
      </c>
      <c r="B50" s="49">
        <f t="shared" ref="B50:B51" si="7">B51-1</f>
        <v>45659</v>
      </c>
      <c r="C50" s="51" t="e">
        <v>#VALUE!</v>
      </c>
      <c r="D50" s="51" t="e">
        <v>#VALUE!</v>
      </c>
      <c r="E50" s="51" t="e">
        <v>#VALUE!</v>
      </c>
      <c r="F50" s="51" t="e">
        <v>#VALUE!</v>
      </c>
      <c r="G50" s="51" t="e">
        <v>#VALUE!</v>
      </c>
      <c r="H50" s="51" t="e">
        <v>#VALUE!</v>
      </c>
      <c r="I50" s="51" t="e">
        <v>#VALUE!</v>
      </c>
      <c r="J50" s="51" t="e">
        <v>#VALUE!</v>
      </c>
      <c r="K50" s="51" t="e">
        <v>#VALUE!</v>
      </c>
    </row>
    <row r="51" spans="1:11" ht="1" customHeight="1" x14ac:dyDescent="0.6">
      <c r="B51" s="49">
        <f t="shared" si="7"/>
        <v>45660</v>
      </c>
      <c r="C51" s="51" t="e">
        <v>#VALUE!</v>
      </c>
      <c r="D51" s="51" t="e">
        <v>#VALUE!</v>
      </c>
      <c r="E51" s="51" t="e">
        <v>#VALUE!</v>
      </c>
      <c r="F51" s="51" t="e">
        <v>#VALUE!</v>
      </c>
      <c r="G51" s="51" t="e">
        <v>#VALUE!</v>
      </c>
      <c r="H51" s="51" t="e">
        <v>#VALUE!</v>
      </c>
      <c r="I51" s="51" t="e">
        <v>#VALUE!</v>
      </c>
      <c r="J51" s="51" t="e">
        <v>#VALUE!</v>
      </c>
      <c r="K51" s="51" t="e">
        <v>#VALUE!</v>
      </c>
    </row>
    <row r="52" spans="1:11" ht="1" customHeight="1" thickBot="1" x14ac:dyDescent="0.65">
      <c r="B52" s="49">
        <f>B53-1</f>
        <v>45661</v>
      </c>
      <c r="C52" s="51" t="e">
        <v>#VALUE!</v>
      </c>
      <c r="D52" s="51" t="e">
        <v>#VALUE!</v>
      </c>
      <c r="E52" s="51" t="e">
        <v>#VALUE!</v>
      </c>
      <c r="F52" s="51" t="e">
        <v>#VALUE!</v>
      </c>
      <c r="G52" s="51" t="e">
        <v>#VALUE!</v>
      </c>
      <c r="H52" s="51" t="e">
        <v>#VALUE!</v>
      </c>
      <c r="I52" s="51" t="e">
        <v>#VALUE!</v>
      </c>
      <c r="J52" s="51" t="e">
        <v>#VALUE!</v>
      </c>
      <c r="K52" s="51" t="e">
        <v>#VALUE!</v>
      </c>
    </row>
    <row r="53" spans="1:11" ht="18" thickBot="1" x14ac:dyDescent="0.65">
      <c r="B53" s="54">
        <v>45662</v>
      </c>
      <c r="C53" s="50">
        <v>1</v>
      </c>
      <c r="D53" s="51" t="e">
        <v>#VALUE!</v>
      </c>
      <c r="E53" s="51" t="e">
        <v>#VALUE!</v>
      </c>
      <c r="F53" s="51" t="e">
        <v>#VALUE!</v>
      </c>
      <c r="G53" s="51" t="e">
        <v>#VALUE!</v>
      </c>
      <c r="H53" s="51" t="e">
        <v>#VALUE!</v>
      </c>
      <c r="I53" s="51" t="e">
        <v>#VALUE!</v>
      </c>
      <c r="J53" s="51" t="e">
        <v>#VALUE!</v>
      </c>
      <c r="K53" s="51" t="e">
        <v>#VALUE!</v>
      </c>
    </row>
    <row r="54" spans="1:11" x14ac:dyDescent="0.6">
      <c r="B54" s="56">
        <f>B53+1</f>
        <v>45663</v>
      </c>
      <c r="C54" s="50" t="e">
        <v>#VALUE!</v>
      </c>
      <c r="D54" s="51" t="e">
        <v>#VALUE!</v>
      </c>
      <c r="E54" s="51" t="e">
        <v>#VALUE!</v>
      </c>
      <c r="F54" s="51" t="e">
        <v>#VALUE!</v>
      </c>
      <c r="G54" s="51" t="e">
        <v>#VALUE!</v>
      </c>
      <c r="H54" s="51" t="e">
        <v>#VALUE!</v>
      </c>
      <c r="I54" s="51" t="e">
        <v>#VALUE!</v>
      </c>
      <c r="J54" s="51" t="e">
        <v>#VALUE!</v>
      </c>
      <c r="K54" s="51" t="e">
        <v>#VALUE!</v>
      </c>
    </row>
    <row r="55" spans="1:11" x14ac:dyDescent="0.6">
      <c r="B55" s="57">
        <f t="shared" ref="B55:B82" si="8">B54+1</f>
        <v>45664</v>
      </c>
      <c r="C55" s="50">
        <v>2</v>
      </c>
      <c r="D55" s="51" t="e">
        <v>#VALUE!</v>
      </c>
      <c r="E55" s="51" t="e">
        <v>#VALUE!</v>
      </c>
      <c r="F55" s="51" t="e">
        <v>#VALUE!</v>
      </c>
      <c r="G55" s="51" t="e">
        <v>#VALUE!</v>
      </c>
      <c r="H55" s="51" t="e">
        <v>#VALUE!</v>
      </c>
      <c r="I55" s="51" t="e">
        <v>#VALUE!</v>
      </c>
      <c r="J55" s="51" t="e">
        <v>#VALUE!</v>
      </c>
      <c r="K55" s="51" t="e">
        <v>#VALUE!</v>
      </c>
    </row>
    <row r="56" spans="1:11" x14ac:dyDescent="0.6">
      <c r="B56" s="57">
        <f t="shared" si="8"/>
        <v>45665</v>
      </c>
      <c r="C56" s="50">
        <v>2</v>
      </c>
      <c r="D56" s="51" t="e">
        <v>#VALUE!</v>
      </c>
      <c r="E56" s="51" t="e">
        <v>#VALUE!</v>
      </c>
      <c r="F56" s="51" t="e">
        <v>#VALUE!</v>
      </c>
      <c r="G56" s="51" t="e">
        <v>#VALUE!</v>
      </c>
      <c r="H56" s="51" t="e">
        <v>#VALUE!</v>
      </c>
      <c r="I56" s="51" t="e">
        <v>#VALUE!</v>
      </c>
      <c r="J56" s="51" t="e">
        <v>#VALUE!</v>
      </c>
      <c r="K56" s="51" t="e">
        <v>#VALUE!</v>
      </c>
    </row>
    <row r="57" spans="1:11" x14ac:dyDescent="0.6">
      <c r="B57" s="57">
        <f t="shared" si="8"/>
        <v>45666</v>
      </c>
      <c r="C57" s="50">
        <v>3</v>
      </c>
      <c r="D57" s="51" t="e">
        <v>#VALUE!</v>
      </c>
      <c r="E57" s="51" t="e">
        <v>#VALUE!</v>
      </c>
      <c r="F57" s="51" t="e">
        <v>#VALUE!</v>
      </c>
      <c r="G57" s="51" t="e">
        <v>#VALUE!</v>
      </c>
      <c r="H57" s="51" t="e">
        <v>#VALUE!</v>
      </c>
      <c r="I57" s="51" t="e">
        <v>#VALUE!</v>
      </c>
      <c r="J57" s="51" t="e">
        <v>#VALUE!</v>
      </c>
      <c r="K57" s="51" t="e">
        <v>#VALUE!</v>
      </c>
    </row>
    <row r="58" spans="1:11" x14ac:dyDescent="0.6">
      <c r="B58" s="57">
        <f t="shared" si="8"/>
        <v>45667</v>
      </c>
      <c r="C58" s="50" t="e">
        <v>#VALUE!</v>
      </c>
      <c r="D58" s="51" t="e">
        <v>#VALUE!</v>
      </c>
      <c r="E58" s="51" t="e">
        <v>#VALUE!</v>
      </c>
      <c r="F58" s="51" t="e">
        <v>#VALUE!</v>
      </c>
      <c r="G58" s="51" t="e">
        <v>#VALUE!</v>
      </c>
      <c r="H58" s="51" t="e">
        <v>#VALUE!</v>
      </c>
      <c r="I58" s="51" t="e">
        <v>#VALUE!</v>
      </c>
      <c r="J58" s="51" t="e">
        <v>#VALUE!</v>
      </c>
      <c r="K58" s="51" t="e">
        <v>#VALUE!</v>
      </c>
    </row>
    <row r="59" spans="1:11" x14ac:dyDescent="0.6">
      <c r="B59" s="57">
        <f t="shared" si="8"/>
        <v>45668</v>
      </c>
      <c r="C59" s="50">
        <v>2</v>
      </c>
      <c r="D59" s="51" t="e">
        <v>#VALUE!</v>
      </c>
      <c r="E59" s="51" t="e">
        <v>#VALUE!</v>
      </c>
      <c r="F59" s="51" t="e">
        <v>#VALUE!</v>
      </c>
      <c r="G59" s="51" t="e">
        <v>#VALUE!</v>
      </c>
      <c r="H59" s="51" t="e">
        <v>#VALUE!</v>
      </c>
      <c r="I59" s="51" t="e">
        <v>#VALUE!</v>
      </c>
      <c r="J59" s="51" t="e">
        <v>#VALUE!</v>
      </c>
      <c r="K59" s="51" t="e">
        <v>#VALUE!</v>
      </c>
    </row>
    <row r="60" spans="1:11" x14ac:dyDescent="0.6">
      <c r="B60" s="57">
        <f t="shared" si="8"/>
        <v>45669</v>
      </c>
      <c r="C60" s="50" t="e">
        <v>#VALUE!</v>
      </c>
      <c r="D60" s="51" t="e">
        <v>#VALUE!</v>
      </c>
      <c r="E60" s="51" t="e">
        <v>#VALUE!</v>
      </c>
      <c r="F60" s="51" t="e">
        <v>#VALUE!</v>
      </c>
      <c r="G60" s="51" t="e">
        <v>#VALUE!</v>
      </c>
      <c r="H60" s="51" t="e">
        <v>#VALUE!</v>
      </c>
      <c r="I60" s="51" t="e">
        <v>#VALUE!</v>
      </c>
      <c r="J60" s="51" t="e">
        <v>#VALUE!</v>
      </c>
      <c r="K60" s="51" t="e">
        <v>#VALUE!</v>
      </c>
    </row>
    <row r="61" spans="1:11" x14ac:dyDescent="0.6">
      <c r="B61" s="57">
        <f t="shared" si="8"/>
        <v>45670</v>
      </c>
      <c r="C61" s="50" t="e">
        <v>#VALUE!</v>
      </c>
      <c r="D61" s="51" t="e">
        <v>#VALUE!</v>
      </c>
      <c r="E61" s="51" t="e">
        <v>#VALUE!</v>
      </c>
      <c r="F61" s="51" t="e">
        <v>#VALUE!</v>
      </c>
      <c r="G61" s="51" t="e">
        <v>#VALUE!</v>
      </c>
      <c r="H61" s="51" t="e">
        <v>#VALUE!</v>
      </c>
      <c r="I61" s="51" t="e">
        <v>#VALUE!</v>
      </c>
      <c r="J61" s="51" t="e">
        <v>#VALUE!</v>
      </c>
      <c r="K61" s="51" t="e">
        <v>#VALUE!</v>
      </c>
    </row>
    <row r="62" spans="1:11" x14ac:dyDescent="0.6">
      <c r="B62" s="57">
        <f t="shared" si="8"/>
        <v>45671</v>
      </c>
      <c r="C62" s="50" t="e">
        <v>#VALUE!</v>
      </c>
      <c r="D62" s="51" t="e">
        <v>#VALUE!</v>
      </c>
      <c r="E62" s="51" t="e">
        <v>#VALUE!</v>
      </c>
      <c r="F62" s="51" t="e">
        <v>#VALUE!</v>
      </c>
      <c r="G62" s="51" t="e">
        <v>#VALUE!</v>
      </c>
      <c r="H62" s="51" t="e">
        <v>#VALUE!</v>
      </c>
      <c r="I62" s="51" t="e">
        <v>#VALUE!</v>
      </c>
      <c r="J62" s="51" t="e">
        <v>#VALUE!</v>
      </c>
      <c r="K62" s="51" t="e">
        <v>#VALUE!</v>
      </c>
    </row>
    <row r="63" spans="1:11" x14ac:dyDescent="0.6">
      <c r="B63" s="57">
        <f t="shared" si="8"/>
        <v>45672</v>
      </c>
      <c r="C63" s="50" t="e">
        <v>#VALUE!</v>
      </c>
      <c r="D63" s="51" t="e">
        <v>#VALUE!</v>
      </c>
      <c r="E63" s="51" t="e">
        <v>#VALUE!</v>
      </c>
      <c r="F63" s="51" t="e">
        <v>#VALUE!</v>
      </c>
      <c r="G63" s="51" t="e">
        <v>#VALUE!</v>
      </c>
      <c r="H63" s="51" t="e">
        <v>#VALUE!</v>
      </c>
      <c r="I63" s="51" t="e">
        <v>#VALUE!</v>
      </c>
      <c r="J63" s="51" t="e">
        <v>#VALUE!</v>
      </c>
      <c r="K63" s="51" t="e">
        <v>#VALUE!</v>
      </c>
    </row>
    <row r="64" spans="1:11" x14ac:dyDescent="0.6">
      <c r="B64" s="57">
        <f t="shared" si="8"/>
        <v>45673</v>
      </c>
      <c r="C64" s="50" t="e">
        <v>#VALUE!</v>
      </c>
      <c r="D64" s="51" t="e">
        <v>#VALUE!</v>
      </c>
      <c r="E64" s="51" t="e">
        <v>#VALUE!</v>
      </c>
      <c r="F64" s="51" t="e">
        <v>#VALUE!</v>
      </c>
      <c r="G64" s="51" t="e">
        <v>#VALUE!</v>
      </c>
      <c r="H64" s="51" t="e">
        <v>#VALUE!</v>
      </c>
      <c r="I64" s="51" t="e">
        <v>#VALUE!</v>
      </c>
      <c r="J64" s="51" t="e">
        <v>#VALUE!</v>
      </c>
      <c r="K64" s="51" t="e">
        <v>#VALUE!</v>
      </c>
    </row>
    <row r="65" spans="2:11" x14ac:dyDescent="0.6">
      <c r="B65" s="57">
        <f t="shared" si="8"/>
        <v>45674</v>
      </c>
      <c r="C65" s="50" t="e">
        <v>#VALUE!</v>
      </c>
      <c r="D65" s="51" t="e">
        <v>#VALUE!</v>
      </c>
      <c r="E65" s="51" t="e">
        <v>#VALUE!</v>
      </c>
      <c r="F65" s="51" t="e">
        <v>#VALUE!</v>
      </c>
      <c r="G65" s="51" t="e">
        <v>#VALUE!</v>
      </c>
      <c r="H65" s="51" t="e">
        <v>#VALUE!</v>
      </c>
      <c r="I65" s="51" t="e">
        <v>#VALUE!</v>
      </c>
      <c r="J65" s="51" t="e">
        <v>#VALUE!</v>
      </c>
      <c r="K65" s="51" t="e">
        <v>#VALUE!</v>
      </c>
    </row>
    <row r="66" spans="2:11" x14ac:dyDescent="0.6">
      <c r="B66" s="57">
        <f t="shared" si="8"/>
        <v>45675</v>
      </c>
      <c r="C66" s="50" t="e">
        <v>#VALUE!</v>
      </c>
      <c r="D66" s="51" t="e">
        <v>#VALUE!</v>
      </c>
      <c r="E66" s="51" t="e">
        <v>#VALUE!</v>
      </c>
      <c r="F66" s="51" t="e">
        <v>#VALUE!</v>
      </c>
      <c r="G66" s="51" t="e">
        <v>#VALUE!</v>
      </c>
      <c r="H66" s="51" t="e">
        <v>#VALUE!</v>
      </c>
      <c r="I66" s="51" t="e">
        <v>#VALUE!</v>
      </c>
      <c r="J66" s="51" t="e">
        <v>#VALUE!</v>
      </c>
      <c r="K66" s="51" t="e">
        <v>#VALUE!</v>
      </c>
    </row>
    <row r="67" spans="2:11" x14ac:dyDescent="0.6">
      <c r="B67" s="57">
        <f t="shared" si="8"/>
        <v>45676</v>
      </c>
      <c r="C67" s="50" t="e">
        <v>#VALUE!</v>
      </c>
      <c r="D67" s="51" t="e">
        <v>#VALUE!</v>
      </c>
      <c r="E67" s="51" t="e">
        <v>#VALUE!</v>
      </c>
      <c r="F67" s="51" t="e">
        <v>#VALUE!</v>
      </c>
      <c r="G67" s="51" t="e">
        <v>#VALUE!</v>
      </c>
      <c r="H67" s="51" t="e">
        <v>#VALUE!</v>
      </c>
      <c r="I67" s="51" t="e">
        <v>#VALUE!</v>
      </c>
      <c r="J67" s="51" t="e">
        <v>#VALUE!</v>
      </c>
      <c r="K67" s="51" t="e">
        <v>#VALUE!</v>
      </c>
    </row>
    <row r="68" spans="2:11" x14ac:dyDescent="0.6">
      <c r="B68" s="57">
        <f t="shared" si="8"/>
        <v>45677</v>
      </c>
      <c r="C68" s="50" t="e">
        <v>#VALUE!</v>
      </c>
      <c r="D68" s="51" t="e">
        <v>#VALUE!</v>
      </c>
      <c r="E68" s="51" t="e">
        <v>#VALUE!</v>
      </c>
      <c r="F68" s="51" t="e">
        <v>#VALUE!</v>
      </c>
      <c r="G68" s="51" t="e">
        <v>#VALUE!</v>
      </c>
      <c r="H68" s="51" t="e">
        <v>#VALUE!</v>
      </c>
      <c r="I68" s="51" t="e">
        <v>#VALUE!</v>
      </c>
      <c r="J68" s="51" t="e">
        <v>#VALUE!</v>
      </c>
      <c r="K68" s="51" t="e">
        <v>#VALUE!</v>
      </c>
    </row>
    <row r="69" spans="2:11" x14ac:dyDescent="0.6">
      <c r="B69" s="57">
        <f t="shared" si="8"/>
        <v>45678</v>
      </c>
      <c r="C69" s="50" t="e">
        <v>#VALUE!</v>
      </c>
      <c r="D69" s="51" t="e">
        <v>#VALUE!</v>
      </c>
      <c r="E69" s="51" t="e">
        <v>#VALUE!</v>
      </c>
      <c r="F69" s="51" t="e">
        <v>#VALUE!</v>
      </c>
      <c r="G69" s="51" t="e">
        <v>#VALUE!</v>
      </c>
      <c r="H69" s="51" t="e">
        <v>#VALUE!</v>
      </c>
      <c r="I69" s="51" t="e">
        <v>#VALUE!</v>
      </c>
      <c r="J69" s="51" t="e">
        <v>#VALUE!</v>
      </c>
      <c r="K69" s="51" t="e">
        <v>#VALUE!</v>
      </c>
    </row>
    <row r="70" spans="2:11" x14ac:dyDescent="0.6">
      <c r="B70" s="57">
        <f t="shared" si="8"/>
        <v>45679</v>
      </c>
      <c r="C70" s="50" t="e">
        <v>#VALUE!</v>
      </c>
      <c r="D70" s="51" t="e">
        <v>#VALUE!</v>
      </c>
      <c r="E70" s="51" t="e">
        <v>#VALUE!</v>
      </c>
      <c r="F70" s="51" t="e">
        <v>#VALUE!</v>
      </c>
      <c r="G70" s="51" t="e">
        <v>#VALUE!</v>
      </c>
      <c r="H70" s="51" t="e">
        <v>#VALUE!</v>
      </c>
      <c r="I70" s="51" t="e">
        <v>#VALUE!</v>
      </c>
      <c r="J70" s="51" t="e">
        <v>#VALUE!</v>
      </c>
      <c r="K70" s="51" t="e">
        <v>#VALUE!</v>
      </c>
    </row>
    <row r="71" spans="2:11" x14ac:dyDescent="0.6">
      <c r="B71" s="57">
        <f t="shared" si="8"/>
        <v>45680</v>
      </c>
      <c r="C71" s="50" t="e">
        <v>#VALUE!</v>
      </c>
      <c r="D71" s="51" t="e">
        <v>#VALUE!</v>
      </c>
      <c r="E71" s="51" t="e">
        <v>#VALUE!</v>
      </c>
      <c r="F71" s="51" t="e">
        <v>#VALUE!</v>
      </c>
      <c r="G71" s="51" t="e">
        <v>#VALUE!</v>
      </c>
      <c r="H71" s="51" t="e">
        <v>#VALUE!</v>
      </c>
      <c r="I71" s="51" t="e">
        <v>#VALUE!</v>
      </c>
      <c r="J71" s="51" t="e">
        <v>#VALUE!</v>
      </c>
      <c r="K71" s="51" t="e">
        <v>#VALUE!</v>
      </c>
    </row>
    <row r="72" spans="2:11" x14ac:dyDescent="0.6">
      <c r="B72" s="57">
        <f t="shared" si="8"/>
        <v>45681</v>
      </c>
      <c r="C72" s="50" t="e">
        <v>#VALUE!</v>
      </c>
      <c r="D72" s="51" t="e">
        <v>#VALUE!</v>
      </c>
      <c r="E72" s="51" t="e">
        <v>#VALUE!</v>
      </c>
      <c r="F72" s="51" t="e">
        <v>#VALUE!</v>
      </c>
      <c r="G72" s="51" t="e">
        <v>#VALUE!</v>
      </c>
      <c r="H72" s="51" t="e">
        <v>#VALUE!</v>
      </c>
      <c r="I72" s="51" t="e">
        <v>#VALUE!</v>
      </c>
      <c r="J72" s="51" t="e">
        <v>#VALUE!</v>
      </c>
      <c r="K72" s="51" t="e">
        <v>#VALUE!</v>
      </c>
    </row>
    <row r="73" spans="2:11" x14ac:dyDescent="0.6">
      <c r="B73" s="57">
        <f t="shared" si="8"/>
        <v>45682</v>
      </c>
      <c r="C73" s="50" t="e">
        <v>#VALUE!</v>
      </c>
      <c r="D73" s="51" t="e">
        <v>#VALUE!</v>
      </c>
      <c r="E73" s="51" t="e">
        <v>#VALUE!</v>
      </c>
      <c r="F73" s="51" t="e">
        <v>#VALUE!</v>
      </c>
      <c r="G73" s="51" t="e">
        <v>#VALUE!</v>
      </c>
      <c r="H73" s="51" t="e">
        <v>#VALUE!</v>
      </c>
      <c r="I73" s="51" t="e">
        <v>#VALUE!</v>
      </c>
      <c r="J73" s="51" t="e">
        <v>#VALUE!</v>
      </c>
      <c r="K73" s="51" t="e">
        <v>#VALUE!</v>
      </c>
    </row>
    <row r="74" spans="2:11" x14ac:dyDescent="0.6">
      <c r="B74" s="57">
        <f t="shared" si="8"/>
        <v>45683</v>
      </c>
      <c r="C74" s="50" t="e">
        <v>#VALUE!</v>
      </c>
      <c r="D74" s="51" t="e">
        <v>#VALUE!</v>
      </c>
      <c r="E74" s="51" t="e">
        <v>#VALUE!</v>
      </c>
      <c r="F74" s="51" t="e">
        <v>#VALUE!</v>
      </c>
      <c r="G74" s="51" t="e">
        <v>#VALUE!</v>
      </c>
      <c r="H74" s="51" t="e">
        <v>#VALUE!</v>
      </c>
      <c r="I74" s="51" t="e">
        <v>#VALUE!</v>
      </c>
      <c r="J74" s="51" t="e">
        <v>#VALUE!</v>
      </c>
      <c r="K74" s="51" t="e">
        <v>#VALUE!</v>
      </c>
    </row>
    <row r="75" spans="2:11" x14ac:dyDescent="0.6">
      <c r="B75" s="57">
        <f t="shared" si="8"/>
        <v>45684</v>
      </c>
      <c r="C75" s="50" t="e">
        <v>#VALUE!</v>
      </c>
      <c r="D75" s="51" t="e">
        <v>#VALUE!</v>
      </c>
      <c r="E75" s="51" t="e">
        <v>#VALUE!</v>
      </c>
      <c r="F75" s="51" t="e">
        <v>#VALUE!</v>
      </c>
      <c r="G75" s="51" t="e">
        <v>#VALUE!</v>
      </c>
      <c r="H75" s="51" t="e">
        <v>#VALUE!</v>
      </c>
      <c r="I75" s="51" t="e">
        <v>#VALUE!</v>
      </c>
      <c r="J75" s="51" t="e">
        <v>#VALUE!</v>
      </c>
      <c r="K75" s="51" t="e">
        <v>#VALUE!</v>
      </c>
    </row>
    <row r="76" spans="2:11" x14ac:dyDescent="0.6">
      <c r="B76" s="57">
        <f t="shared" si="8"/>
        <v>45685</v>
      </c>
      <c r="C76" s="50" t="e">
        <v>#VALUE!</v>
      </c>
      <c r="D76" s="51" t="e">
        <v>#VALUE!</v>
      </c>
      <c r="E76" s="51" t="e">
        <v>#VALUE!</v>
      </c>
      <c r="F76" s="51" t="e">
        <v>#VALUE!</v>
      </c>
      <c r="G76" s="51" t="e">
        <v>#VALUE!</v>
      </c>
      <c r="H76" s="51" t="e">
        <v>#VALUE!</v>
      </c>
      <c r="I76" s="51" t="e">
        <v>#VALUE!</v>
      </c>
      <c r="J76" s="51" t="e">
        <v>#VALUE!</v>
      </c>
      <c r="K76" s="51" t="e">
        <v>#VALUE!</v>
      </c>
    </row>
    <row r="77" spans="2:11" x14ac:dyDescent="0.6">
      <c r="B77" s="57">
        <f t="shared" si="8"/>
        <v>45686</v>
      </c>
      <c r="C77" s="50" t="e">
        <v>#VALUE!</v>
      </c>
      <c r="D77" s="51" t="e">
        <v>#VALUE!</v>
      </c>
      <c r="E77" s="51" t="e">
        <v>#VALUE!</v>
      </c>
      <c r="F77" s="51" t="e">
        <v>#VALUE!</v>
      </c>
      <c r="G77" s="51" t="e">
        <v>#VALUE!</v>
      </c>
      <c r="H77" s="51" t="e">
        <v>#VALUE!</v>
      </c>
      <c r="I77" s="51" t="e">
        <v>#VALUE!</v>
      </c>
      <c r="J77" s="51" t="e">
        <v>#VALUE!</v>
      </c>
      <c r="K77" s="51" t="e">
        <v>#VALUE!</v>
      </c>
    </row>
    <row r="78" spans="2:11" x14ac:dyDescent="0.6">
      <c r="B78" s="57">
        <f t="shared" si="8"/>
        <v>45687</v>
      </c>
      <c r="C78" s="50" t="e">
        <v>#VALUE!</v>
      </c>
      <c r="D78" s="51" t="e">
        <v>#VALUE!</v>
      </c>
      <c r="E78" s="51" t="e">
        <v>#VALUE!</v>
      </c>
      <c r="F78" s="51" t="e">
        <v>#VALUE!</v>
      </c>
      <c r="G78" s="51" t="e">
        <v>#VALUE!</v>
      </c>
      <c r="H78" s="51" t="e">
        <v>#VALUE!</v>
      </c>
      <c r="I78" s="51" t="e">
        <v>#VALUE!</v>
      </c>
      <c r="J78" s="51" t="e">
        <v>#VALUE!</v>
      </c>
      <c r="K78" s="51" t="e">
        <v>#VALUE!</v>
      </c>
    </row>
    <row r="79" spans="2:11" x14ac:dyDescent="0.6">
      <c r="B79" s="57">
        <f t="shared" si="8"/>
        <v>45688</v>
      </c>
      <c r="C79" s="50" t="e">
        <v>#VALUE!</v>
      </c>
      <c r="D79" s="51" t="e">
        <v>#VALUE!</v>
      </c>
      <c r="E79" s="51" t="e">
        <v>#VALUE!</v>
      </c>
      <c r="F79" s="51" t="e">
        <v>#VALUE!</v>
      </c>
      <c r="G79" s="51" t="e">
        <v>#VALUE!</v>
      </c>
      <c r="H79" s="51" t="e">
        <v>#VALUE!</v>
      </c>
      <c r="I79" s="51" t="e">
        <v>#VALUE!</v>
      </c>
      <c r="J79" s="51" t="e">
        <v>#VALUE!</v>
      </c>
      <c r="K79" s="51" t="e">
        <v>#VALUE!</v>
      </c>
    </row>
    <row r="80" spans="2:11" x14ac:dyDescent="0.6">
      <c r="B80" s="57">
        <f t="shared" si="8"/>
        <v>45689</v>
      </c>
      <c r="C80" s="50" t="e">
        <v>#VALUE!</v>
      </c>
      <c r="D80" s="51" t="e">
        <v>#VALUE!</v>
      </c>
      <c r="E80" s="51" t="e">
        <v>#VALUE!</v>
      </c>
      <c r="F80" s="51" t="e">
        <v>#VALUE!</v>
      </c>
      <c r="G80" s="51" t="e">
        <v>#VALUE!</v>
      </c>
      <c r="H80" s="51" t="e">
        <v>#VALUE!</v>
      </c>
      <c r="I80" s="51" t="e">
        <v>#VALUE!</v>
      </c>
      <c r="J80" s="51" t="e">
        <v>#VALUE!</v>
      </c>
      <c r="K80" s="51" t="e">
        <v>#VALUE!</v>
      </c>
    </row>
    <row r="81" spans="2:11" x14ac:dyDescent="0.6">
      <c r="B81" s="57">
        <f t="shared" si="8"/>
        <v>45690</v>
      </c>
      <c r="C81" s="50" t="e">
        <v>#VALUE!</v>
      </c>
      <c r="D81" s="51" t="e">
        <v>#VALUE!</v>
      </c>
      <c r="E81" s="51" t="e">
        <v>#VALUE!</v>
      </c>
      <c r="F81" s="51" t="e">
        <v>#VALUE!</v>
      </c>
      <c r="G81" s="51" t="e">
        <v>#VALUE!</v>
      </c>
      <c r="H81" s="51" t="e">
        <v>#VALUE!</v>
      </c>
      <c r="I81" s="51" t="e">
        <v>#VALUE!</v>
      </c>
      <c r="J81" s="51" t="e">
        <v>#VALUE!</v>
      </c>
      <c r="K81" s="51" t="e">
        <v>#VALUE!</v>
      </c>
    </row>
    <row r="82" spans="2:11" x14ac:dyDescent="0.6">
      <c r="B82" s="57">
        <f t="shared" si="8"/>
        <v>45691</v>
      </c>
      <c r="C82" s="50" t="e">
        <v>#VALUE!</v>
      </c>
      <c r="D82" s="51" t="e">
        <v>#VALUE!</v>
      </c>
      <c r="E82" s="51" t="e">
        <v>#VALUE!</v>
      </c>
      <c r="F82" s="51" t="e">
        <v>#VALUE!</v>
      </c>
      <c r="G82" s="51" t="e">
        <v>#VALUE!</v>
      </c>
      <c r="H82" s="51" t="e">
        <v>#VALUE!</v>
      </c>
      <c r="I82" s="51" t="e">
        <v>#VALUE!</v>
      </c>
      <c r="J82" s="51" t="e">
        <v>#VALUE!</v>
      </c>
      <c r="K82" s="51" t="e">
        <v>#VALUE!</v>
      </c>
    </row>
    <row r="84" spans="2:11" x14ac:dyDescent="0.6">
      <c r="B84" t="s">
        <v>98</v>
      </c>
      <c r="C84" s="48" t="e">
        <f>SUM(C53:C82)</f>
        <v>#VALUE!</v>
      </c>
      <c r="D84" s="48" t="e">
        <f t="shared" ref="D84:K84" si="9">SUM(D53:D82)</f>
        <v>#VALUE!</v>
      </c>
      <c r="E84" s="48" t="e">
        <f t="shared" si="9"/>
        <v>#VALUE!</v>
      </c>
      <c r="F84" s="48" t="e">
        <f t="shared" si="9"/>
        <v>#VALUE!</v>
      </c>
      <c r="G84" s="48" t="e">
        <f t="shared" si="9"/>
        <v>#VALUE!</v>
      </c>
      <c r="H84" s="48" t="e">
        <f t="shared" si="9"/>
        <v>#VALUE!</v>
      </c>
      <c r="I84" s="48" t="e">
        <f t="shared" si="9"/>
        <v>#VALUE!</v>
      </c>
      <c r="J84" s="48" t="e">
        <f t="shared" si="9"/>
        <v>#VALUE!</v>
      </c>
      <c r="K84" s="48" t="e">
        <f t="shared" si="9"/>
        <v>#VALUE!</v>
      </c>
    </row>
  </sheetData>
  <mergeCells count="9">
    <mergeCell ref="T1:T2"/>
    <mergeCell ref="B2:C2"/>
    <mergeCell ref="B3:C3"/>
    <mergeCell ref="B1:C1"/>
    <mergeCell ref="M1:N1"/>
    <mergeCell ref="O1:P1"/>
    <mergeCell ref="Q1:Q2"/>
    <mergeCell ref="R1:R2"/>
    <mergeCell ref="S1:S2"/>
  </mergeCells>
  <phoneticPr fontId="1"/>
  <dataValidations count="4">
    <dataValidation type="list" allowBlank="1" sqref="C8:K8" xr:uid="{602DD813-352F-40E4-873D-1E162E90B8E7}">
      <formula1>"利用者,職員"</formula1>
    </dataValidation>
    <dataValidation type="list" allowBlank="1" sqref="T3" xr:uid="{F67C2297-8572-4E7A-BE57-F98D7FD3F752}">
      <formula1>"健安セ,他機関,両方,非該当"</formula1>
    </dataValidation>
    <dataValidation type="list" allowBlank="1" sqref="R3" xr:uid="{191D6089-F86F-430E-877A-A58372726363}">
      <formula1>"感染症,他機関,その他,不明,非該当"</formula1>
    </dataValidation>
    <dataValidation type="list" allowBlank="1" showInputMessage="1" showErrorMessage="1" sqref="S3" xr:uid="{17979CB6-6939-48A7-A88B-FC272DAB8EFB}">
      <formula1>"ノロウィルス,ロタウィルス,アデノウィルス,サポウィルス,その他（●●）,非該当"</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2E79-365F-4CF8-A5B4-1FDE3971B06F}">
  <dimension ref="A1:C19"/>
  <sheetViews>
    <sheetView workbookViewId="0"/>
  </sheetViews>
  <sheetFormatPr defaultRowHeight="17.5" x14ac:dyDescent="0.6"/>
  <cols>
    <col min="1" max="1" width="19.78515625" customWidth="1"/>
    <col min="2" max="2" width="100.92578125" customWidth="1"/>
    <col min="3" max="3" width="7.5703125" customWidth="1"/>
  </cols>
  <sheetData>
    <row r="1" spans="1:3" x14ac:dyDescent="0.6">
      <c r="A1" s="60" t="s">
        <v>112</v>
      </c>
      <c r="B1" s="60" t="s">
        <v>113</v>
      </c>
      <c r="C1" s="60" t="s">
        <v>114</v>
      </c>
    </row>
    <row r="2" spans="1:3" ht="18" customHeight="1" x14ac:dyDescent="0.6">
      <c r="A2" s="61"/>
      <c r="B2" s="62"/>
      <c r="C2" s="62"/>
    </row>
    <row r="3" spans="1:3" x14ac:dyDescent="0.6">
      <c r="A3" s="62"/>
      <c r="B3" s="63"/>
      <c r="C3" s="62"/>
    </row>
    <row r="4" spans="1:3" x14ac:dyDescent="0.6">
      <c r="A4" s="62"/>
      <c r="B4" s="62"/>
      <c r="C4" s="62"/>
    </row>
    <row r="5" spans="1:3" x14ac:dyDescent="0.6">
      <c r="A5" s="62"/>
      <c r="B5" s="62"/>
      <c r="C5" s="62"/>
    </row>
    <row r="6" spans="1:3" x14ac:dyDescent="0.6">
      <c r="A6" s="62"/>
      <c r="B6" s="62"/>
      <c r="C6" s="62"/>
    </row>
    <row r="7" spans="1:3" x14ac:dyDescent="0.6">
      <c r="A7" s="62"/>
      <c r="B7" s="64"/>
      <c r="C7" s="62"/>
    </row>
    <row r="8" spans="1:3" x14ac:dyDescent="0.6">
      <c r="A8" s="62"/>
      <c r="B8" s="64"/>
      <c r="C8" s="62"/>
    </row>
    <row r="9" spans="1:3" x14ac:dyDescent="0.6">
      <c r="A9" s="62"/>
      <c r="B9" s="62"/>
      <c r="C9" s="62"/>
    </row>
    <row r="10" spans="1:3" x14ac:dyDescent="0.6">
      <c r="A10" s="62"/>
      <c r="B10" s="62"/>
      <c r="C10" s="62"/>
    </row>
    <row r="11" spans="1:3" x14ac:dyDescent="0.6">
      <c r="A11" s="62"/>
      <c r="B11" s="62"/>
      <c r="C11" s="62"/>
    </row>
    <row r="12" spans="1:3" x14ac:dyDescent="0.6">
      <c r="A12" s="62"/>
      <c r="B12" s="62"/>
      <c r="C12" s="62"/>
    </row>
    <row r="13" spans="1:3" x14ac:dyDescent="0.6">
      <c r="A13" s="62"/>
      <c r="B13" s="62"/>
      <c r="C13" s="62"/>
    </row>
    <row r="14" spans="1:3" x14ac:dyDescent="0.6">
      <c r="A14" s="62"/>
      <c r="B14" s="62"/>
      <c r="C14" s="62"/>
    </row>
    <row r="15" spans="1:3" x14ac:dyDescent="0.6">
      <c r="A15" s="62"/>
      <c r="B15" s="62"/>
      <c r="C15" s="62"/>
    </row>
    <row r="16" spans="1:3" x14ac:dyDescent="0.6">
      <c r="A16" s="62"/>
      <c r="B16" s="62"/>
      <c r="C16" s="62"/>
    </row>
    <row r="17" spans="1:3" x14ac:dyDescent="0.6">
      <c r="A17" s="62"/>
      <c r="B17" s="62"/>
      <c r="C17" s="62"/>
    </row>
    <row r="18" spans="1:3" x14ac:dyDescent="0.6">
      <c r="A18" s="62"/>
      <c r="B18" s="62"/>
      <c r="C18" s="62"/>
    </row>
    <row r="19" spans="1:3" x14ac:dyDescent="0.6">
      <c r="A19" s="62"/>
      <c r="B19" s="62"/>
      <c r="C19" s="62"/>
    </row>
  </sheetData>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3BFA-5B39-4C22-8C4B-3E077DA263B6}">
  <sheetPr codeName="Sheet1"/>
  <dimension ref="A1:K24"/>
  <sheetViews>
    <sheetView workbookViewId="0">
      <selection activeCell="B3" sqref="B3:B7"/>
    </sheetView>
  </sheetViews>
  <sheetFormatPr defaultRowHeight="17.5" x14ac:dyDescent="0.6"/>
  <cols>
    <col min="2" max="3" width="9.92578125" customWidth="1"/>
    <col min="4" max="4" width="20.78515625" customWidth="1"/>
  </cols>
  <sheetData>
    <row r="1" spans="1:11" ht="35" x14ac:dyDescent="0.6">
      <c r="A1" t="s">
        <v>2</v>
      </c>
      <c r="B1" s="3" t="s">
        <v>12</v>
      </c>
      <c r="C1" s="3" t="s">
        <v>55</v>
      </c>
      <c r="D1" s="3" t="s">
        <v>56</v>
      </c>
      <c r="E1" t="s">
        <v>22</v>
      </c>
      <c r="F1" s="3" t="s">
        <v>59</v>
      </c>
      <c r="G1" t="s">
        <v>23</v>
      </c>
    </row>
    <row r="2" spans="1:11" x14ac:dyDescent="0.6">
      <c r="A2" t="s">
        <v>10</v>
      </c>
      <c r="B2" t="s">
        <v>14</v>
      </c>
      <c r="C2" t="s">
        <v>20</v>
      </c>
      <c r="D2" t="s">
        <v>20</v>
      </c>
      <c r="E2" t="s">
        <v>20</v>
      </c>
      <c r="F2" t="s">
        <v>20</v>
      </c>
      <c r="G2" t="s">
        <v>20</v>
      </c>
      <c r="H2" t="s">
        <v>39</v>
      </c>
      <c r="J2" t="s">
        <v>14</v>
      </c>
      <c r="K2" t="s">
        <v>14</v>
      </c>
    </row>
    <row r="3" spans="1:11" x14ac:dyDescent="0.6">
      <c r="A3" t="s">
        <v>6</v>
      </c>
      <c r="B3" t="s">
        <v>15</v>
      </c>
      <c r="C3" t="s">
        <v>57</v>
      </c>
      <c r="D3" t="s">
        <v>57</v>
      </c>
      <c r="E3" t="s">
        <v>24</v>
      </c>
      <c r="F3" t="s">
        <v>57</v>
      </c>
      <c r="G3" t="s">
        <v>24</v>
      </c>
      <c r="H3" t="s">
        <v>27</v>
      </c>
      <c r="J3" t="s">
        <v>15</v>
      </c>
      <c r="K3" t="s">
        <v>63</v>
      </c>
    </row>
    <row r="4" spans="1:11" x14ac:dyDescent="0.6">
      <c r="A4" t="s">
        <v>60</v>
      </c>
      <c r="B4" t="s">
        <v>8</v>
      </c>
      <c r="C4" t="s">
        <v>21</v>
      </c>
      <c r="D4" t="s">
        <v>21</v>
      </c>
      <c r="E4" t="s">
        <v>21</v>
      </c>
      <c r="F4" t="s">
        <v>21</v>
      </c>
      <c r="G4" t="s">
        <v>21</v>
      </c>
      <c r="H4" t="s">
        <v>9</v>
      </c>
      <c r="J4" t="s">
        <v>8</v>
      </c>
      <c r="K4" t="s">
        <v>63</v>
      </c>
    </row>
    <row r="5" spans="1:11" x14ac:dyDescent="0.6">
      <c r="A5" t="s">
        <v>61</v>
      </c>
      <c r="B5" t="s">
        <v>16</v>
      </c>
      <c r="C5" t="s">
        <v>7</v>
      </c>
      <c r="D5" t="s">
        <v>7</v>
      </c>
      <c r="E5" t="s">
        <v>7</v>
      </c>
      <c r="F5" t="s">
        <v>7</v>
      </c>
      <c r="G5" t="s">
        <v>7</v>
      </c>
      <c r="H5" t="s">
        <v>62</v>
      </c>
      <c r="J5" t="s">
        <v>16</v>
      </c>
      <c r="K5" t="s">
        <v>63</v>
      </c>
    </row>
    <row r="6" spans="1:11" x14ac:dyDescent="0.6">
      <c r="B6" t="s">
        <v>17</v>
      </c>
      <c r="G6" t="s">
        <v>25</v>
      </c>
      <c r="H6" t="s">
        <v>26</v>
      </c>
      <c r="J6" t="s">
        <v>17</v>
      </c>
      <c r="K6" t="s">
        <v>63</v>
      </c>
    </row>
    <row r="7" spans="1:11" x14ac:dyDescent="0.6">
      <c r="B7" t="s">
        <v>18</v>
      </c>
      <c r="H7" t="s">
        <v>28</v>
      </c>
      <c r="J7" t="s">
        <v>18</v>
      </c>
      <c r="K7" t="s">
        <v>63</v>
      </c>
    </row>
    <row r="8" spans="1:11" x14ac:dyDescent="0.6">
      <c r="B8" t="s">
        <v>19</v>
      </c>
      <c r="H8" t="s">
        <v>29</v>
      </c>
      <c r="J8" t="s">
        <v>19</v>
      </c>
      <c r="K8" t="s">
        <v>63</v>
      </c>
    </row>
    <row r="9" spans="1:11" x14ac:dyDescent="0.6">
      <c r="H9" t="s">
        <v>45</v>
      </c>
    </row>
    <row r="11" spans="1:11" x14ac:dyDescent="0.6">
      <c r="H11" t="s">
        <v>40</v>
      </c>
    </row>
    <row r="12" spans="1:11" x14ac:dyDescent="0.6">
      <c r="H12" t="s">
        <v>37</v>
      </c>
    </row>
    <row r="13" spans="1:11" x14ac:dyDescent="0.6">
      <c r="H13" t="s">
        <v>42</v>
      </c>
    </row>
    <row r="14" spans="1:11" x14ac:dyDescent="0.6">
      <c r="H14" t="s">
        <v>38</v>
      </c>
    </row>
    <row r="15" spans="1:11" x14ac:dyDescent="0.6">
      <c r="H15" t="s">
        <v>30</v>
      </c>
    </row>
    <row r="16" spans="1:11" x14ac:dyDescent="0.6">
      <c r="H16" t="s">
        <v>31</v>
      </c>
    </row>
    <row r="18" spans="8:8" x14ac:dyDescent="0.6">
      <c r="H18" t="s">
        <v>41</v>
      </c>
    </row>
    <row r="19" spans="8:8" x14ac:dyDescent="0.6">
      <c r="H19" t="s">
        <v>32</v>
      </c>
    </row>
    <row r="20" spans="8:8" x14ac:dyDescent="0.6">
      <c r="H20" t="s">
        <v>33</v>
      </c>
    </row>
    <row r="21" spans="8:8" x14ac:dyDescent="0.6">
      <c r="H21" t="s">
        <v>34</v>
      </c>
    </row>
    <row r="22" spans="8:8" x14ac:dyDescent="0.6">
      <c r="H22" t="s">
        <v>35</v>
      </c>
    </row>
    <row r="23" spans="8:8" x14ac:dyDescent="0.6">
      <c r="H23" t="s">
        <v>36</v>
      </c>
    </row>
    <row r="24" spans="8:8" x14ac:dyDescent="0.6">
      <c r="H24" t="s">
        <v>44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ラインリスト</vt:lpstr>
      <vt:lpstr>ラインリスト (記載例）</vt:lpstr>
      <vt:lpstr>【保健所タブ】エピカーブ</vt:lpstr>
      <vt:lpstr>【保健所タブ】エピカーブ (記載の例)</vt:lpstr>
      <vt:lpstr>【保健所タブ】対応記録</vt:lpstr>
      <vt:lpstr>【保健所タブ】選択項目</vt:lpstr>
      <vt:lpstr>ラインリスト!Print_Titles</vt:lpstr>
      <vt:lpstr>'ラインリスト (記載例）'!Print_Titles</vt:lpstr>
      <vt:lpstr>【保健所タブ】選択項目!利用者</vt:lpstr>
      <vt:lpstr>【保健所タブ】選択項目!利用者以外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2025-09-18T00:38:01Z</dcterms:created>
  <dcterms:modified xsi:type="dcterms:W3CDTF">2025-09-18T00:41:19Z</dcterms:modified>
  <cp:category/>
  <cp:contentStatus/>
</cp:coreProperties>
</file>